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lysacl\OneDrive - MÜLLER-STEINAG Gruppe\PRD_CRD\A 0601 CENTUB® Massschachtunterteile\DE\4_Weitere  Dokumente\"/>
    </mc:Choice>
  </mc:AlternateContent>
  <xr:revisionPtr revIDLastSave="0" documentId="8_{1B35C7F4-C10E-407E-ADE6-070D8DA816EA}" xr6:coauthVersionLast="47" xr6:coauthVersionMax="47" xr10:uidLastSave="{00000000-0000-0000-0000-000000000000}"/>
  <workbookProtection lockStructure="1"/>
  <bookViews>
    <workbookView xWindow="-110" yWindow="-110" windowWidth="19420" windowHeight="104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3" i="1" l="1"/>
  <c r="S51" i="1"/>
  <c r="N53" i="1"/>
  <c r="N51" i="1"/>
  <c r="H53" i="1"/>
  <c r="H51" i="1"/>
  <c r="L63" i="1" l="1"/>
  <c r="Y42" i="1" l="1"/>
  <c r="G61" i="1" l="1"/>
  <c r="Y38" i="1"/>
  <c r="Y40" i="1" l="1"/>
</calcChain>
</file>

<file path=xl/sharedStrings.xml><?xml version="1.0" encoding="utf-8"?>
<sst xmlns="http://schemas.openxmlformats.org/spreadsheetml/2006/main" count="109" uniqueCount="91">
  <si>
    <t>Lieferung</t>
  </si>
  <si>
    <t>Baustelle</t>
  </si>
  <si>
    <t>Zuständig</t>
  </si>
  <si>
    <t>Telefon</t>
  </si>
  <si>
    <t>Fax</t>
  </si>
  <si>
    <t>E-Mail</t>
  </si>
  <si>
    <t>Bestelldatum</t>
  </si>
  <si>
    <t>Baust. -Nr.</t>
  </si>
  <si>
    <t>Warenempfänger</t>
  </si>
  <si>
    <t>Kd.-Nr.</t>
  </si>
  <si>
    <t xml:space="preserve"> </t>
  </si>
  <si>
    <t>Lieferdatum</t>
  </si>
  <si>
    <t>ohne Kran</t>
  </si>
  <si>
    <t>mit Anhänger</t>
  </si>
  <si>
    <t>4-/5-Achser</t>
  </si>
  <si>
    <t>tel. avisieren</t>
  </si>
  <si>
    <t>mit Kran</t>
  </si>
  <si>
    <t>abgeholt</t>
  </si>
  <si>
    <t>ohne Anhänger</t>
  </si>
  <si>
    <t>13.00 - 15.00 Uhr</t>
  </si>
  <si>
    <t>inkl. Schachtaufbau</t>
  </si>
  <si>
    <t>inkl. Schachtgehänge</t>
  </si>
  <si>
    <t>Schacht-Nr.</t>
  </si>
  <si>
    <t>h1 Unterteilhöhe</t>
  </si>
  <si>
    <t>h1</t>
  </si>
  <si>
    <t xml:space="preserve">D </t>
  </si>
  <si>
    <t>Auslauf m.ü.M</t>
  </si>
  <si>
    <t xml:space="preserve">A </t>
  </si>
  <si>
    <t>Höhe (mm)</t>
  </si>
  <si>
    <t>HT</t>
  </si>
  <si>
    <t>Schachtringe (mm)</t>
  </si>
  <si>
    <t>h2</t>
  </si>
  <si>
    <t>h3</t>
  </si>
  <si>
    <t>Deckelhöhe (mm)</t>
  </si>
  <si>
    <t>HD</t>
  </si>
  <si>
    <t>Schachthöhe (mm)</t>
  </si>
  <si>
    <t>HS</t>
  </si>
  <si>
    <t>O.K. Deckel m.ü.M</t>
  </si>
  <si>
    <t>Altgrad</t>
  </si>
  <si>
    <t>Trittnischen</t>
  </si>
  <si>
    <t>links</t>
  </si>
  <si>
    <t>rechts</t>
  </si>
  <si>
    <t>exzentrisch</t>
  </si>
  <si>
    <t>bis 12 Uhr</t>
  </si>
  <si>
    <t>gelegentlich</t>
  </si>
  <si>
    <t>nur Schachtunterteil</t>
  </si>
  <si>
    <t>Anschlüsse</t>
  </si>
  <si>
    <t>Nennweite (mm)</t>
  </si>
  <si>
    <t>Rohrmaterial</t>
  </si>
  <si>
    <t>Serie / Typ</t>
  </si>
  <si>
    <t>Gefälle J (%)</t>
  </si>
  <si>
    <t>Kote (m.ü.M)</t>
  </si>
  <si>
    <t>Auslauf</t>
  </si>
  <si>
    <t>Einlauf</t>
  </si>
  <si>
    <t>Zulauf 1</t>
  </si>
  <si>
    <t>Zulauf 2</t>
  </si>
  <si>
    <t>Zulauf 3</t>
  </si>
  <si>
    <t>Zulauf 4</t>
  </si>
  <si>
    <t>Bemerkungen</t>
  </si>
  <si>
    <t>Werkdaten (nicht ausfüllen)</t>
  </si>
  <si>
    <t>Auftrag-Nr.</t>
  </si>
  <si>
    <t>Gewicht</t>
  </si>
  <si>
    <t>Ladedatum</t>
  </si>
  <si>
    <t>Ladezeit</t>
  </si>
  <si>
    <t>Winkelangaben</t>
  </si>
  <si>
    <t>Konus/Abdeck (mm)</t>
  </si>
  <si>
    <t>Konus Typ ZH (mm)</t>
  </si>
  <si>
    <t>Stichmass</t>
  </si>
  <si>
    <t>Stellung</t>
  </si>
  <si>
    <t>längsgestellt</t>
  </si>
  <si>
    <t>quergestellt</t>
  </si>
  <si>
    <t>Tangentlänge</t>
  </si>
  <si>
    <t>Winkel (°)</t>
  </si>
  <si>
    <t>Radius</t>
  </si>
  <si>
    <t>mm</t>
  </si>
  <si>
    <t>R</t>
  </si>
  <si>
    <t>ta</t>
  </si>
  <si>
    <t>a</t>
  </si>
  <si>
    <t>Nennweite</t>
  </si>
  <si>
    <t>WN/LN 900/1100</t>
  </si>
  <si>
    <t>07.00 - 09.00 Uhr</t>
  </si>
  <si>
    <t>Neugrad</t>
  </si>
  <si>
    <t>Längsgestellt</t>
  </si>
  <si>
    <t>Quergestellt</t>
  </si>
  <si>
    <t xml:space="preserve">zentrisch </t>
  </si>
  <si>
    <t>Konus/Abdeckpl.</t>
  </si>
  <si>
    <t>kein Schachtgehänge</t>
  </si>
  <si>
    <t>X</t>
  </si>
  <si>
    <r>
      <t>A0601  CENTUB</t>
    </r>
    <r>
      <rPr>
        <b/>
        <vertAlign val="superscript"/>
        <sz val="11"/>
        <rFont val="Arial"/>
        <family val="2"/>
      </rPr>
      <t>®</t>
    </r>
    <r>
      <rPr>
        <b/>
        <sz val="11"/>
        <rFont val="Arial"/>
        <family val="2"/>
      </rPr>
      <t xml:space="preserve"> Massschacht oval
Bestellformular</t>
    </r>
  </si>
  <si>
    <t>CREABETON Februar 2019</t>
  </si>
  <si>
    <t>Tel.-Nr. 056 460 51 11
E-Mail  brugg@creabeton-baustoff.ch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</si>
</sst>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"/>
  </numFmts>
  <fonts count="22">
    <font>
      <sz val="10"/>
      <name val="Arial"/>
    </font>
    <font>
      <sz val="10"/>
      <name val="Arial"/>
      <family val="2"/>
    </font>
    <font>
      <sz val="8.5"/>
      <name val="Frutiger 47LightCn"/>
    </font>
    <font>
      <sz val="8"/>
      <name val="Arial"/>
      <family val="2"/>
    </font>
    <font>
      <sz val="8"/>
      <name val="Frutiger 47LightCn"/>
    </font>
    <font>
      <sz val="5"/>
      <name val="Frutiger 47LightCn"/>
    </font>
    <font>
      <sz val="10"/>
      <name val="Frutiger 47LightCn"/>
    </font>
    <font>
      <b/>
      <sz val="16"/>
      <name val="Frutiger 47LightCn"/>
    </font>
    <font>
      <b/>
      <sz val="10"/>
      <name val="Frutiger 47LightCn"/>
    </font>
    <font>
      <sz val="11"/>
      <name val="Frutiger 47LightCn"/>
    </font>
    <font>
      <sz val="9"/>
      <name val="Frutiger 47LightCn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6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6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1" fillId="0" borderId="0" xfId="0" applyFont="1"/>
    <xf numFmtId="0" fontId="13" fillId="0" borderId="0" xfId="0" applyFont="1" applyAlignment="1">
      <alignment vertical="center"/>
    </xf>
    <xf numFmtId="0" fontId="4" fillId="0" borderId="0" xfId="0" applyFont="1"/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/>
    <xf numFmtId="2" fontId="9" fillId="0" borderId="0" xfId="0" applyNumberFormat="1" applyFont="1" applyAlignment="1">
      <alignment horizontal="left" vertical="center"/>
    </xf>
    <xf numFmtId="2" fontId="1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top"/>
    </xf>
    <xf numFmtId="0" fontId="11" fillId="0" borderId="11" xfId="0" applyFont="1" applyBorder="1"/>
    <xf numFmtId="0" fontId="12" fillId="0" borderId="8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2" xfId="0" applyFont="1" applyBorder="1" applyAlignment="1">
      <alignment horizontal="left" vertical="center"/>
    </xf>
    <xf numFmtId="0" fontId="12" fillId="0" borderId="3" xfId="0" applyFont="1" applyBorder="1"/>
    <xf numFmtId="0" fontId="11" fillId="2" borderId="1" xfId="0" applyFont="1" applyFill="1" applyBorder="1" applyAlignment="1">
      <alignment horizontal="center" vertical="center"/>
    </xf>
    <xf numFmtId="0" fontId="12" fillId="0" borderId="0" xfId="0" applyFont="1"/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1" fillId="0" borderId="2" xfId="0" applyFont="1" applyBorder="1"/>
    <xf numFmtId="0" fontId="11" fillId="0" borderId="10" xfId="0" applyFont="1" applyBorder="1"/>
    <xf numFmtId="0" fontId="14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0" borderId="12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3" xfId="0" applyFont="1" applyBorder="1"/>
    <xf numFmtId="0" fontId="16" fillId="0" borderId="8" xfId="0" applyFont="1" applyBorder="1"/>
    <xf numFmtId="0" fontId="16" fillId="0" borderId="11" xfId="0" applyFont="1" applyBorder="1"/>
    <xf numFmtId="4" fontId="14" fillId="0" borderId="0" xfId="0" applyNumberFormat="1" applyFont="1" applyAlignment="1">
      <alignment horizontal="center" vertical="center"/>
    </xf>
    <xf numFmtId="0" fontId="16" fillId="0" borderId="0" xfId="0" applyFont="1"/>
    <xf numFmtId="0" fontId="16" fillId="0" borderId="12" xfId="0" applyFont="1" applyBorder="1"/>
    <xf numFmtId="0" fontId="14" fillId="0" borderId="0" xfId="0" applyFont="1" applyAlignment="1">
      <alignment horizontal="center" vertical="center"/>
    </xf>
    <xf numFmtId="0" fontId="12" fillId="0" borderId="12" xfId="0" applyFont="1" applyBorder="1"/>
    <xf numFmtId="0" fontId="11" fillId="2" borderId="0" xfId="0" applyFont="1" applyFill="1" applyAlignment="1">
      <alignment horizontal="center" vertical="center"/>
    </xf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6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7" fillId="0" borderId="0" xfId="0" applyFont="1"/>
    <xf numFmtId="0" fontId="3" fillId="0" borderId="0" xfId="0" applyFont="1"/>
    <xf numFmtId="0" fontId="14" fillId="2" borderId="6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2" fontId="1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2" fillId="2" borderId="2" xfId="0" applyNumberFormat="1" applyFont="1" applyFill="1" applyBorder="1" applyAlignment="1">
      <alignment horizontal="center" vertical="center"/>
    </xf>
    <xf numFmtId="2" fontId="12" fillId="2" borderId="10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/>
    <xf numFmtId="0" fontId="18" fillId="0" borderId="0" xfId="0" applyFont="1" applyAlignment="1">
      <alignment horizontal="center" vertical="center" readingOrder="1"/>
    </xf>
    <xf numFmtId="1" fontId="1" fillId="0" borderId="0" xfId="0" applyNumberFormat="1" applyFont="1"/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0" fillId="0" borderId="0" xfId="0" applyFont="1"/>
    <xf numFmtId="0" fontId="1" fillId="0" borderId="8" xfId="0" applyFont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0" fillId="2" borderId="5" xfId="0" applyFill="1" applyBorder="1"/>
    <xf numFmtId="0" fontId="15" fillId="2" borderId="5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2" fillId="2" borderId="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2" fillId="2" borderId="2" xfId="0" applyNumberFormat="1" applyFont="1" applyFill="1" applyBorder="1" applyAlignment="1">
      <alignment horizontal="center" vertical="center"/>
    </xf>
    <xf numFmtId="2" fontId="12" fillId="2" borderId="5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4" fillId="2" borderId="5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1" fontId="11" fillId="0" borderId="2" xfId="0" applyNumberFormat="1" applyFont="1" applyBorder="1" applyAlignment="1">
      <alignment horizontal="right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10" xfId="0" applyNumberFormat="1" applyFont="1" applyFill="1" applyBorder="1" applyAlignment="1">
      <alignment horizontal="center" vertical="center"/>
    </xf>
    <xf numFmtId="1" fontId="14" fillId="2" borderId="5" xfId="0" applyNumberFormat="1" applyFont="1" applyFill="1" applyBorder="1" applyAlignment="1">
      <alignment horizontal="center" vertical="center"/>
    </xf>
    <xf numFmtId="1" fontId="14" fillId="2" borderId="6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/>
    </xf>
    <xf numFmtId="0" fontId="11" fillId="0" borderId="5" xfId="0" applyFont="1" applyBorder="1"/>
    <xf numFmtId="0" fontId="12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4" fillId="2" borderId="5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2" xfId="0" applyFont="1" applyFill="1" applyBorder="1"/>
    <xf numFmtId="0" fontId="14" fillId="2" borderId="10" xfId="0" applyFont="1" applyFill="1" applyBorder="1"/>
    <xf numFmtId="0" fontId="14" fillId="2" borderId="4" xfId="0" applyFont="1" applyFill="1" applyBorder="1" applyAlignment="1" applyProtection="1">
      <alignment horizontal="left" vertical="center"/>
      <protection locked="0"/>
    </xf>
    <xf numFmtId="0" fontId="14" fillId="2" borderId="5" xfId="0" applyFont="1" applyFill="1" applyBorder="1" applyAlignment="1" applyProtection="1">
      <alignment horizontal="left" vertical="center"/>
      <protection locked="0"/>
    </xf>
    <xf numFmtId="0" fontId="14" fillId="2" borderId="6" xfId="0" applyFont="1" applyFill="1" applyBorder="1" applyAlignment="1" applyProtection="1">
      <alignment horizontal="left" vertical="center"/>
      <protection locked="0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8" xfId="0" applyFont="1" applyBorder="1"/>
    <xf numFmtId="0" fontId="11" fillId="0" borderId="11" xfId="0" applyFont="1" applyBorder="1"/>
    <xf numFmtId="14" fontId="14" fillId="2" borderId="5" xfId="0" applyNumberFormat="1" applyFont="1" applyFill="1" applyBorder="1" applyAlignment="1">
      <alignment horizontal="center" vertical="center"/>
    </xf>
    <xf numFmtId="1" fontId="19" fillId="0" borderId="2" xfId="0" applyNumberFormat="1" applyFont="1" applyBorder="1" applyAlignment="1">
      <alignment horizontal="right" readingOrder="1"/>
    </xf>
    <xf numFmtId="0" fontId="1" fillId="0" borderId="0" xfId="0" applyFont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2" fontId="14" fillId="2" borderId="5" xfId="0" applyNumberFormat="1" applyFont="1" applyFill="1" applyBorder="1" applyAlignment="1">
      <alignment horizontal="left" vertical="center"/>
    </xf>
    <xf numFmtId="4" fontId="14" fillId="2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2" fontId="12" fillId="2" borderId="10" xfId="0" applyNumberFormat="1" applyFont="1" applyFill="1" applyBorder="1" applyAlignment="1">
      <alignment horizontal="center" vertical="center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45983</xdr:colOff>
      <xdr:row>33</xdr:row>
      <xdr:rowOff>17318</xdr:rowOff>
    </xdr:from>
    <xdr:to>
      <xdr:col>22</xdr:col>
      <xdr:colOff>2603</xdr:colOff>
      <xdr:row>47</xdr:row>
      <xdr:rowOff>15230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3" y="4852077"/>
          <a:ext cx="4140000" cy="231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114300</xdr:colOff>
      <xdr:row>32</xdr:row>
      <xdr:rowOff>146958</xdr:rowOff>
    </xdr:from>
    <xdr:ext cx="940257" cy="239809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47800" y="4827815"/>
          <a:ext cx="940257" cy="239809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Längsgestellt</a:t>
          </a:r>
        </a:p>
      </xdr:txBody>
    </xdr:sp>
    <xdr:clientData/>
  </xdr:oneCellAnchor>
  <xdr:oneCellAnchor>
    <xdr:from>
      <xdr:col>15</xdr:col>
      <xdr:colOff>168729</xdr:colOff>
      <xdr:row>32</xdr:row>
      <xdr:rowOff>146958</xdr:rowOff>
    </xdr:from>
    <xdr:ext cx="876009" cy="239809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026229" y="4827815"/>
          <a:ext cx="876009" cy="239809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Quergestellt</a:t>
          </a:r>
        </a:p>
      </xdr:txBody>
    </xdr:sp>
    <xdr:clientData/>
  </xdr:oneCellAnchor>
  <xdr:oneCellAnchor>
    <xdr:from>
      <xdr:col>12</xdr:col>
      <xdr:colOff>27216</xdr:colOff>
      <xdr:row>40</xdr:row>
      <xdr:rowOff>32656</xdr:rowOff>
    </xdr:from>
    <xdr:ext cx="704937" cy="239809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313216" y="6324599"/>
          <a:ext cx="704937" cy="239809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Beispiele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34</xdr:col>
      <xdr:colOff>88902</xdr:colOff>
      <xdr:row>5</xdr:row>
      <xdr:rowOff>38031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6EA077D3-2151-4A5A-9914-CDA6A27A5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65902" cy="533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2857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2857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0"/>
  <sheetViews>
    <sheetView showGridLines="0" tabSelected="1" view="pageLayout" zoomScaleNormal="100" workbookViewId="0">
      <selection activeCell="R8" sqref="R8:AI11"/>
    </sheetView>
  </sheetViews>
  <sheetFormatPr baseColWidth="10" defaultColWidth="1.7265625" defaultRowHeight="12.5"/>
  <cols>
    <col min="1" max="34" width="2.7265625" style="1" customWidth="1"/>
    <col min="35" max="35" width="2.26953125" style="1" customWidth="1"/>
    <col min="36" max="36" width="1.7265625" style="1"/>
    <col min="37" max="37" width="2.1796875" style="1" bestFit="1" customWidth="1"/>
    <col min="38" max="16384" width="1.7265625" style="1"/>
  </cols>
  <sheetData>
    <row r="1" spans="1:35" ht="10" customHeight="1">
      <c r="A1" s="18"/>
      <c r="B1" s="15"/>
      <c r="C1" s="11"/>
      <c r="D1" s="12"/>
      <c r="E1" s="12"/>
      <c r="F1" s="12"/>
      <c r="G1" s="12"/>
      <c r="H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5" ht="10" customHeight="1">
      <c r="A2" s="2"/>
      <c r="B2" s="14"/>
      <c r="C2" s="14"/>
      <c r="D2" s="14"/>
      <c r="E2" s="14"/>
      <c r="F2" s="16"/>
      <c r="G2" s="17"/>
      <c r="H2" s="17"/>
    </row>
    <row r="3" spans="1:35" ht="10" customHeight="1">
      <c r="A3" s="2"/>
      <c r="B3" s="10"/>
      <c r="C3" s="8"/>
    </row>
    <row r="4" spans="1:35" ht="10" customHeight="1">
      <c r="A4" s="2"/>
      <c r="B4" s="8"/>
      <c r="C4" s="8"/>
    </row>
    <row r="5" spans="1:35" ht="10" hidden="1" customHeight="1">
      <c r="A5" s="2"/>
      <c r="B5" s="64" t="s">
        <v>87</v>
      </c>
    </row>
    <row r="6" spans="1:35" ht="5.25" customHeight="1">
      <c r="A6" s="3"/>
      <c r="B6" s="4"/>
      <c r="C6" s="3"/>
      <c r="D6" s="4"/>
      <c r="E6" s="3"/>
      <c r="F6" s="4"/>
      <c r="G6" s="3"/>
      <c r="H6" s="4"/>
      <c r="I6" s="3"/>
      <c r="J6" s="4"/>
      <c r="K6" s="3"/>
      <c r="L6" s="4"/>
      <c r="M6" s="3"/>
      <c r="N6" s="4"/>
      <c r="O6" s="3"/>
      <c r="P6" s="4"/>
      <c r="Q6" s="4"/>
      <c r="R6" s="3"/>
      <c r="S6" s="4"/>
      <c r="T6" s="3"/>
      <c r="U6" s="4"/>
      <c r="V6" s="3"/>
      <c r="W6" s="4"/>
      <c r="X6" s="3"/>
      <c r="Y6" s="4"/>
      <c r="Z6" s="3"/>
      <c r="AA6" s="4"/>
      <c r="AB6" s="3"/>
      <c r="AC6" s="4"/>
      <c r="AD6" s="3"/>
      <c r="AE6" s="4"/>
      <c r="AF6" s="3"/>
      <c r="AG6" s="4"/>
      <c r="AH6" s="3"/>
      <c r="AI6" s="4"/>
    </row>
    <row r="7" spans="1:35" ht="5.25" customHeight="1">
      <c r="A7" s="9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1:35" s="5" customFormat="1" ht="11.25" customHeight="1">
      <c r="A8" s="86" t="s">
        <v>88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92" t="s">
        <v>90</v>
      </c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</row>
    <row r="9" spans="1:35" s="5" customFormat="1" ht="12" customHeight="1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</row>
    <row r="10" spans="1:35" s="5" customFormat="1" ht="12" customHeight="1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</row>
    <row r="11" spans="1:35" ht="3" customHeight="1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</row>
    <row r="12" spans="1:35" ht="15" customHeight="1">
      <c r="A12" s="126" t="s">
        <v>1</v>
      </c>
      <c r="B12" s="90"/>
      <c r="C12" s="90"/>
      <c r="D12" s="90"/>
      <c r="E12" s="90"/>
      <c r="F12" s="90"/>
      <c r="G12" s="90"/>
      <c r="H12" s="127"/>
      <c r="I12" s="117" t="s">
        <v>7</v>
      </c>
      <c r="J12" s="106"/>
      <c r="K12" s="106"/>
      <c r="L12" s="106"/>
      <c r="M12" s="87"/>
      <c r="N12" s="87"/>
      <c r="O12" s="87"/>
      <c r="P12" s="118"/>
      <c r="Q12" s="8"/>
      <c r="R12" s="126" t="s">
        <v>8</v>
      </c>
      <c r="S12" s="128"/>
      <c r="T12" s="128"/>
      <c r="U12" s="128"/>
      <c r="V12" s="128"/>
      <c r="W12" s="128"/>
      <c r="X12" s="128"/>
      <c r="Y12" s="128"/>
      <c r="Z12" s="129"/>
      <c r="AA12" s="103" t="s">
        <v>9</v>
      </c>
      <c r="AB12" s="104"/>
      <c r="AC12" s="104"/>
      <c r="AD12" s="108"/>
      <c r="AE12" s="108"/>
      <c r="AF12" s="108"/>
      <c r="AG12" s="108"/>
      <c r="AH12" s="108"/>
      <c r="AI12" s="109"/>
    </row>
    <row r="13" spans="1:35" ht="18.75" customHeight="1">
      <c r="A13" s="112"/>
      <c r="B13" s="113"/>
      <c r="C13" s="113"/>
      <c r="D13" s="113"/>
      <c r="E13" s="113"/>
      <c r="F13" s="113"/>
      <c r="G13" s="113"/>
      <c r="H13" s="113"/>
      <c r="I13" s="114"/>
      <c r="J13" s="114"/>
      <c r="K13" s="114"/>
      <c r="L13" s="114"/>
      <c r="M13" s="114"/>
      <c r="N13" s="114"/>
      <c r="O13" s="114"/>
      <c r="P13" s="115"/>
      <c r="Q13" s="8"/>
      <c r="R13" s="112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20"/>
    </row>
    <row r="14" spans="1:35" ht="18.75" customHeight="1">
      <c r="A14" s="116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2"/>
      <c r="Q14" s="14"/>
      <c r="R14" s="121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3"/>
    </row>
    <row r="15" spans="1:35" ht="18.75" customHeight="1">
      <c r="A15" s="116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2"/>
      <c r="Q15" s="14"/>
      <c r="R15" s="116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2"/>
    </row>
    <row r="16" spans="1:35" ht="18.75" customHeight="1">
      <c r="A16" s="124" t="s">
        <v>2</v>
      </c>
      <c r="B16" s="125"/>
      <c r="C16" s="125"/>
      <c r="D16" s="125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2"/>
      <c r="Q16" s="14" t="s">
        <v>10</v>
      </c>
      <c r="R16" s="124" t="s">
        <v>2</v>
      </c>
      <c r="S16" s="125"/>
      <c r="T16" s="125"/>
      <c r="U16" s="125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2"/>
    </row>
    <row r="17" spans="1:35" ht="18.75" customHeight="1">
      <c r="A17" s="99" t="s">
        <v>3</v>
      </c>
      <c r="B17" s="100"/>
      <c r="C17" s="100"/>
      <c r="D17" s="100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2"/>
      <c r="Q17" s="14"/>
      <c r="R17" s="99" t="s">
        <v>3</v>
      </c>
      <c r="S17" s="100"/>
      <c r="T17" s="100"/>
      <c r="U17" s="100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2"/>
    </row>
    <row r="18" spans="1:35" ht="18.75" customHeight="1">
      <c r="A18" s="99" t="s">
        <v>4</v>
      </c>
      <c r="B18" s="100"/>
      <c r="C18" s="100"/>
      <c r="D18" s="100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2"/>
      <c r="Q18" s="14"/>
      <c r="R18" s="99" t="s">
        <v>4</v>
      </c>
      <c r="S18" s="100"/>
      <c r="T18" s="100"/>
      <c r="U18" s="100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2"/>
    </row>
    <row r="19" spans="1:35" ht="18.75" customHeight="1">
      <c r="A19" s="99" t="s">
        <v>5</v>
      </c>
      <c r="B19" s="100"/>
      <c r="C19" s="100"/>
      <c r="D19" s="100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10"/>
      <c r="P19" s="111"/>
      <c r="Q19" s="14"/>
      <c r="R19" s="99" t="s">
        <v>5</v>
      </c>
      <c r="S19" s="100"/>
      <c r="T19" s="100"/>
      <c r="U19" s="100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2"/>
    </row>
    <row r="20" spans="1:35" s="6" customFormat="1" ht="3.65" customHeight="1">
      <c r="A20" s="105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7"/>
    </row>
    <row r="21" spans="1:35" s="6" customFormat="1" ht="19.5" customHeight="1">
      <c r="A21" s="88" t="s">
        <v>6</v>
      </c>
      <c r="B21" s="89"/>
      <c r="C21" s="89"/>
      <c r="D21" s="89"/>
      <c r="E21" s="89"/>
      <c r="F21" s="89"/>
      <c r="G21" s="130"/>
      <c r="H21" s="87"/>
      <c r="I21" s="87"/>
      <c r="J21" s="87"/>
      <c r="K21" s="87"/>
      <c r="L21" s="87"/>
      <c r="M21" s="87"/>
      <c r="N21" s="87"/>
      <c r="O21" s="87"/>
      <c r="P21" s="87"/>
      <c r="Q21" s="20"/>
      <c r="R21" s="89" t="s">
        <v>11</v>
      </c>
      <c r="S21" s="90"/>
      <c r="T21" s="90"/>
      <c r="U21" s="90"/>
      <c r="V21" s="90"/>
      <c r="W21" s="90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118"/>
    </row>
    <row r="22" spans="1:35" s="6" customFormat="1" ht="2.15" customHeight="1">
      <c r="A22" s="21"/>
      <c r="B22" s="8"/>
      <c r="C22" s="8"/>
      <c r="D22" s="8"/>
      <c r="E22" s="8"/>
      <c r="F22" s="8"/>
      <c r="G22" s="22"/>
      <c r="H22" s="8"/>
      <c r="I22" s="8"/>
      <c r="J22" s="8"/>
      <c r="K22" s="8"/>
      <c r="L22" s="8"/>
      <c r="M22" s="8"/>
      <c r="N22" s="8"/>
      <c r="O22" s="8"/>
      <c r="P22" s="8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8"/>
      <c r="AC22" s="8"/>
      <c r="AD22" s="8"/>
      <c r="AE22" s="8"/>
      <c r="AF22" s="8"/>
      <c r="AG22" s="8"/>
      <c r="AH22" s="14"/>
      <c r="AI22" s="23"/>
    </row>
    <row r="23" spans="1:35" s="6" customFormat="1" ht="13.5" customHeight="1">
      <c r="A23" s="24"/>
      <c r="B23" s="8" t="s">
        <v>0</v>
      </c>
      <c r="C23" s="22"/>
      <c r="D23" s="8"/>
      <c r="E23" s="8"/>
      <c r="F23" s="8"/>
      <c r="G23" s="8"/>
      <c r="H23" s="8"/>
      <c r="I23" s="8"/>
      <c r="J23" s="66"/>
      <c r="K23" s="8"/>
      <c r="L23" s="8" t="s">
        <v>15</v>
      </c>
      <c r="M23" s="8"/>
      <c r="N23" s="8"/>
      <c r="O23" s="8"/>
      <c r="P23" s="22"/>
      <c r="Q23" s="22"/>
      <c r="R23" s="25"/>
      <c r="S23" s="8"/>
      <c r="T23" s="132" t="s">
        <v>80</v>
      </c>
      <c r="U23" s="100"/>
      <c r="V23" s="100"/>
      <c r="W23" s="100"/>
      <c r="X23" s="100"/>
      <c r="Y23" s="100"/>
      <c r="Z23" s="26" t="s">
        <v>10</v>
      </c>
      <c r="AA23" s="25"/>
      <c r="AB23" s="8"/>
      <c r="AC23" s="8" t="s">
        <v>43</v>
      </c>
      <c r="AD23" s="8"/>
      <c r="AE23" s="8"/>
      <c r="AF23" s="8"/>
      <c r="AG23" s="22"/>
      <c r="AH23" s="14"/>
      <c r="AI23" s="23"/>
    </row>
    <row r="24" spans="1:35" s="6" customFormat="1" ht="2.15" customHeight="1">
      <c r="A24" s="27"/>
      <c r="B24" s="22"/>
      <c r="C24" s="22"/>
      <c r="D24" s="8"/>
      <c r="E24" s="8"/>
      <c r="F24" s="8"/>
      <c r="G24" s="8"/>
      <c r="H24" s="8"/>
      <c r="I24" s="8"/>
      <c r="J24" s="28"/>
      <c r="K24" s="8"/>
      <c r="L24" s="8"/>
      <c r="M24" s="8"/>
      <c r="N24" s="22"/>
      <c r="O24" s="22"/>
      <c r="P24" s="22"/>
      <c r="Q24" s="22"/>
      <c r="R24" s="28"/>
      <c r="S24" s="8"/>
      <c r="T24" s="8"/>
      <c r="U24" s="8"/>
      <c r="V24" s="22"/>
      <c r="W24" s="22"/>
      <c r="X24" s="22"/>
      <c r="Y24" s="22"/>
      <c r="Z24" s="26"/>
      <c r="AA24" s="28"/>
      <c r="AB24" s="8"/>
      <c r="AC24" s="8"/>
      <c r="AD24" s="8"/>
      <c r="AE24" s="22"/>
      <c r="AF24" s="22"/>
      <c r="AG24" s="22"/>
      <c r="AH24" s="14"/>
      <c r="AI24" s="23"/>
    </row>
    <row r="25" spans="1:35" s="6" customFormat="1" ht="13.5" customHeight="1">
      <c r="A25" s="29"/>
      <c r="B25" s="62"/>
      <c r="C25" s="22"/>
      <c r="D25" s="8" t="s">
        <v>12</v>
      </c>
      <c r="E25" s="8"/>
      <c r="F25" s="8"/>
      <c r="G25" s="8"/>
      <c r="H25" s="8" t="s">
        <v>10</v>
      </c>
      <c r="I25" s="8"/>
      <c r="J25" s="66"/>
      <c r="K25" s="8"/>
      <c r="L25" s="8" t="s">
        <v>16</v>
      </c>
      <c r="M25" s="8"/>
      <c r="N25" s="8"/>
      <c r="O25" s="8"/>
      <c r="P25" s="22"/>
      <c r="Q25" s="22"/>
      <c r="R25" s="25"/>
      <c r="S25" s="8"/>
      <c r="T25" s="8" t="s">
        <v>19</v>
      </c>
      <c r="U25" s="8"/>
      <c r="V25" s="8"/>
      <c r="W25" s="8"/>
      <c r="X25" s="22"/>
      <c r="Y25" s="22"/>
      <c r="Z25" s="26"/>
      <c r="AA25" s="25"/>
      <c r="AB25" s="8"/>
      <c r="AC25" s="8" t="s">
        <v>44</v>
      </c>
      <c r="AD25" s="8"/>
      <c r="AE25" s="8"/>
      <c r="AF25" s="8"/>
      <c r="AG25" s="22"/>
      <c r="AH25" s="14"/>
      <c r="AI25" s="23"/>
    </row>
    <row r="26" spans="1:35" s="6" customFormat="1" ht="2.15" customHeight="1">
      <c r="A26" s="29"/>
      <c r="B26" s="63"/>
      <c r="C26" s="22"/>
      <c r="D26" s="8"/>
      <c r="E26" s="8"/>
      <c r="F26" s="8"/>
      <c r="G26" s="8"/>
      <c r="H26" s="8"/>
      <c r="I26" s="8"/>
      <c r="J26" s="28"/>
      <c r="K26" s="8"/>
      <c r="L26" s="8"/>
      <c r="M26" s="8"/>
      <c r="N26" s="8"/>
      <c r="O26" s="8"/>
      <c r="P26" s="22"/>
      <c r="Q26" s="22"/>
      <c r="R26" s="28"/>
      <c r="S26" s="8"/>
      <c r="T26" s="8"/>
      <c r="U26" s="8"/>
      <c r="V26" s="8"/>
      <c r="W26" s="8"/>
      <c r="X26" s="22"/>
      <c r="Y26" s="22"/>
      <c r="Z26" s="26"/>
      <c r="AA26" s="28"/>
      <c r="AB26" s="8"/>
      <c r="AC26" s="8"/>
      <c r="AD26" s="8"/>
      <c r="AE26" s="8"/>
      <c r="AF26" s="8"/>
      <c r="AG26" s="22"/>
      <c r="AH26" s="14"/>
      <c r="AI26" s="23"/>
    </row>
    <row r="27" spans="1:35" s="6" customFormat="1" ht="13.5" customHeight="1">
      <c r="A27" s="29"/>
      <c r="B27" s="62"/>
      <c r="C27" s="22"/>
      <c r="D27" s="8" t="s">
        <v>13</v>
      </c>
      <c r="E27" s="8"/>
      <c r="F27" s="8"/>
      <c r="G27" s="8"/>
      <c r="H27" s="8"/>
      <c r="I27" s="8"/>
      <c r="J27" s="25"/>
      <c r="K27" s="8"/>
      <c r="L27" s="8" t="s">
        <v>18</v>
      </c>
      <c r="M27" s="8"/>
      <c r="N27" s="8"/>
      <c r="O27" s="8"/>
      <c r="P27" s="8"/>
      <c r="Q27" s="8"/>
      <c r="R27" s="66"/>
      <c r="S27" s="8"/>
      <c r="T27" s="8" t="s">
        <v>20</v>
      </c>
      <c r="U27" s="8"/>
      <c r="V27" s="8"/>
      <c r="W27" s="8"/>
      <c r="X27" s="8"/>
      <c r="Y27" s="8"/>
      <c r="Z27" s="26"/>
      <c r="AA27" s="25"/>
      <c r="AB27" s="8"/>
      <c r="AC27" s="8" t="s">
        <v>45</v>
      </c>
      <c r="AD27" s="8"/>
      <c r="AE27" s="8"/>
      <c r="AF27" s="8"/>
      <c r="AG27" s="8"/>
      <c r="AH27" s="14"/>
      <c r="AI27" s="23"/>
    </row>
    <row r="28" spans="1:35" s="6" customFormat="1" ht="2.15" customHeight="1">
      <c r="A28" s="29"/>
      <c r="B28" s="74"/>
      <c r="C28" s="22"/>
      <c r="D28" s="8"/>
      <c r="E28" s="8"/>
      <c r="F28" s="8"/>
      <c r="G28" s="8"/>
      <c r="H28" s="8"/>
      <c r="I28" s="8"/>
      <c r="J28" s="73"/>
      <c r="K28" s="8"/>
      <c r="L28" s="8"/>
      <c r="M28" s="8"/>
      <c r="N28" s="8"/>
      <c r="O28" s="8"/>
      <c r="P28" s="8"/>
      <c r="Q28" s="8"/>
      <c r="R28" s="73"/>
      <c r="S28" s="8"/>
      <c r="T28" s="8"/>
      <c r="U28" s="8"/>
      <c r="V28" s="8"/>
      <c r="W28" s="8"/>
      <c r="X28" s="8"/>
      <c r="Y28" s="8"/>
      <c r="Z28" s="26"/>
      <c r="AA28" s="73"/>
      <c r="AB28" s="8"/>
      <c r="AC28" s="8"/>
      <c r="AD28" s="8"/>
      <c r="AE28" s="8"/>
      <c r="AF28" s="8"/>
      <c r="AG28" s="8"/>
      <c r="AH28" s="14"/>
      <c r="AI28" s="23"/>
    </row>
    <row r="29" spans="1:35" s="6" customFormat="1" ht="13.5" customHeight="1">
      <c r="A29" s="29"/>
      <c r="B29" s="62"/>
      <c r="C29" s="22"/>
      <c r="D29" s="8" t="s">
        <v>14</v>
      </c>
      <c r="E29" s="8"/>
      <c r="F29" s="8"/>
      <c r="G29" s="8"/>
      <c r="H29" s="8"/>
      <c r="I29" s="8"/>
      <c r="J29" s="25"/>
      <c r="K29" s="8"/>
      <c r="L29" s="8" t="s">
        <v>17</v>
      </c>
      <c r="M29" s="8"/>
      <c r="N29" s="8"/>
      <c r="O29" s="8"/>
      <c r="P29" s="8"/>
      <c r="Q29" s="8"/>
      <c r="R29" s="25"/>
      <c r="S29" s="8"/>
      <c r="T29" s="8" t="s">
        <v>21</v>
      </c>
      <c r="U29" s="8"/>
      <c r="V29" s="8"/>
      <c r="W29" s="8"/>
      <c r="X29" s="8"/>
      <c r="Y29" s="8"/>
      <c r="Z29" s="26"/>
      <c r="AA29" s="25"/>
      <c r="AB29" s="8"/>
      <c r="AC29" s="64" t="s">
        <v>86</v>
      </c>
      <c r="AD29" s="8"/>
      <c r="AE29" s="8"/>
      <c r="AF29" s="8"/>
      <c r="AG29" s="8"/>
      <c r="AH29" s="14"/>
      <c r="AI29" s="23"/>
    </row>
    <row r="30" spans="1:35" s="6" customFormat="1" ht="3.65" customHeight="1">
      <c r="A30" s="30"/>
      <c r="B30" s="31"/>
      <c r="C30" s="32"/>
      <c r="D30" s="32"/>
      <c r="E30" s="32"/>
      <c r="F30" s="32"/>
      <c r="G30" s="32"/>
      <c r="H30" s="32"/>
      <c r="I30" s="31"/>
      <c r="J30" s="31"/>
      <c r="K30" s="32"/>
      <c r="L30" s="33"/>
      <c r="M30" s="33"/>
      <c r="N30" s="33"/>
      <c r="O30" s="33"/>
      <c r="P30" s="33"/>
      <c r="Q30" s="33"/>
      <c r="R30" s="31"/>
      <c r="S30" s="31"/>
      <c r="T30" s="32"/>
      <c r="U30" s="33"/>
      <c r="V30" s="33"/>
      <c r="W30" s="33"/>
      <c r="X30" s="33"/>
      <c r="Y30" s="33"/>
      <c r="Z30" s="33"/>
      <c r="AA30" s="33"/>
      <c r="AB30" s="31"/>
      <c r="AC30" s="31"/>
      <c r="AD30" s="32"/>
      <c r="AE30" s="33"/>
      <c r="AF30" s="33"/>
      <c r="AG30" s="33"/>
      <c r="AH30" s="33"/>
      <c r="AI30" s="34"/>
    </row>
    <row r="31" spans="1:35" s="6" customFormat="1" ht="3.65" customHeight="1">
      <c r="A31" s="35"/>
      <c r="B31" s="36"/>
      <c r="C31" s="22"/>
      <c r="D31" s="22"/>
      <c r="E31" s="22"/>
      <c r="F31" s="22"/>
      <c r="G31" s="22"/>
      <c r="H31" s="22"/>
      <c r="I31" s="36"/>
      <c r="J31" s="36"/>
      <c r="K31" s="10"/>
      <c r="L31" s="10"/>
      <c r="M31" s="10"/>
      <c r="N31" s="10"/>
      <c r="O31" s="10"/>
      <c r="P31" s="10"/>
      <c r="Q31" s="10"/>
      <c r="R31" s="36"/>
      <c r="S31" s="36"/>
      <c r="T31" s="10"/>
      <c r="U31" s="10"/>
      <c r="V31" s="10"/>
      <c r="W31" s="10"/>
      <c r="X31" s="10"/>
      <c r="Y31" s="10"/>
      <c r="Z31" s="10"/>
      <c r="AA31" s="10"/>
      <c r="AB31" s="36"/>
      <c r="AC31" s="36"/>
      <c r="AD31" s="10"/>
      <c r="AE31" s="10"/>
      <c r="AF31" s="10"/>
      <c r="AG31" s="10"/>
      <c r="AH31" s="10"/>
      <c r="AI31" s="37"/>
    </row>
    <row r="32" spans="1:35" s="6" customFormat="1" ht="16.5" customHeight="1">
      <c r="A32" s="38" t="s">
        <v>22</v>
      </c>
      <c r="B32" s="39"/>
      <c r="C32" s="39"/>
      <c r="D32" s="39"/>
      <c r="E32" s="39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20"/>
      <c r="R32" s="76" t="s">
        <v>78</v>
      </c>
      <c r="S32" s="20"/>
      <c r="T32" s="20"/>
      <c r="U32" s="20"/>
      <c r="V32" s="20"/>
      <c r="W32" s="80" t="s">
        <v>79</v>
      </c>
      <c r="X32" s="80"/>
      <c r="Y32" s="80"/>
      <c r="Z32" s="78"/>
      <c r="AA32" s="78"/>
      <c r="AB32" s="77"/>
      <c r="AC32" s="79"/>
      <c r="AD32" s="79"/>
      <c r="AE32" s="79"/>
      <c r="AF32" s="79"/>
      <c r="AG32" s="79"/>
      <c r="AH32" s="79"/>
      <c r="AI32" s="61"/>
    </row>
    <row r="33" spans="1:35" s="6" customFormat="1" ht="16" customHeight="1">
      <c r="A33" s="4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22"/>
      <c r="Q33" s="22"/>
      <c r="R33" s="22"/>
      <c r="S33" s="22"/>
      <c r="T33" s="22"/>
      <c r="U33" s="22"/>
      <c r="V33" s="22"/>
      <c r="X33" s="41" t="s">
        <v>37</v>
      </c>
      <c r="Y33" s="41"/>
      <c r="Z33" s="41"/>
      <c r="AA33" s="41"/>
      <c r="AB33" s="41"/>
      <c r="AC33" s="41"/>
      <c r="AD33" s="41" t="s">
        <v>23</v>
      </c>
      <c r="AE33" s="41"/>
      <c r="AF33" s="41"/>
      <c r="AG33" s="41"/>
      <c r="AH33" s="41"/>
      <c r="AI33" s="42"/>
    </row>
    <row r="34" spans="1:35" s="6" customFormat="1" ht="16" customHeight="1">
      <c r="A34" s="4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22"/>
      <c r="Q34" s="22"/>
      <c r="R34" s="22"/>
      <c r="S34" s="22"/>
      <c r="T34" s="22"/>
      <c r="U34" s="22"/>
      <c r="V34" s="22"/>
      <c r="W34" s="26"/>
      <c r="X34" s="11" t="s">
        <v>25</v>
      </c>
      <c r="Y34" s="138"/>
      <c r="Z34" s="138"/>
      <c r="AA34" s="138"/>
      <c r="AB34" s="138"/>
      <c r="AC34" s="43"/>
      <c r="AD34" s="15" t="s">
        <v>24</v>
      </c>
      <c r="AE34" s="95"/>
      <c r="AF34" s="95"/>
      <c r="AG34" s="95"/>
      <c r="AH34" s="95"/>
      <c r="AI34" s="96"/>
    </row>
    <row r="35" spans="1:35" s="6" customFormat="1" ht="16" customHeight="1">
      <c r="A35" s="4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26"/>
      <c r="Q35" s="10"/>
      <c r="R35" s="10"/>
      <c r="S35" s="10"/>
      <c r="T35" s="10"/>
      <c r="U35" s="10"/>
      <c r="V35" s="10"/>
      <c r="W35" s="26"/>
      <c r="X35" s="44" t="s">
        <v>26</v>
      </c>
      <c r="Y35" s="44"/>
      <c r="Z35" s="44"/>
      <c r="AA35" s="44"/>
      <c r="AB35" s="44"/>
      <c r="AC35" s="44"/>
      <c r="AD35" s="44" t="s">
        <v>30</v>
      </c>
      <c r="AE35" s="44"/>
      <c r="AF35" s="44"/>
      <c r="AG35" s="44"/>
      <c r="AH35" s="44"/>
      <c r="AI35" s="45"/>
    </row>
    <row r="36" spans="1:35" s="6" customFormat="1" ht="16" customHeight="1">
      <c r="A36" s="4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26"/>
      <c r="X36" s="15" t="s">
        <v>27</v>
      </c>
      <c r="Y36" s="138"/>
      <c r="Z36" s="138"/>
      <c r="AA36" s="138"/>
      <c r="AB36" s="138"/>
      <c r="AC36" s="43"/>
      <c r="AD36" s="15" t="s">
        <v>31</v>
      </c>
      <c r="AE36" s="95"/>
      <c r="AF36" s="95"/>
      <c r="AG36" s="95"/>
      <c r="AH36" s="95"/>
      <c r="AI36" s="96"/>
    </row>
    <row r="37" spans="1:35" s="6" customFormat="1" ht="16" customHeight="1">
      <c r="A37" s="4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26"/>
      <c r="X37" s="44" t="s">
        <v>28</v>
      </c>
      <c r="Y37" s="44"/>
      <c r="Z37" s="44"/>
      <c r="AA37" s="44"/>
      <c r="AB37" s="44"/>
      <c r="AC37" s="44"/>
      <c r="AD37" s="15" t="s">
        <v>31</v>
      </c>
      <c r="AE37" s="97"/>
      <c r="AF37" s="97"/>
      <c r="AG37" s="97"/>
      <c r="AH37" s="97"/>
      <c r="AI37" s="98"/>
    </row>
    <row r="38" spans="1:35" s="6" customFormat="1" ht="16" customHeight="1">
      <c r="A38" s="4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26"/>
      <c r="X38" s="15" t="s">
        <v>29</v>
      </c>
      <c r="Y38" s="139" t="str">
        <f>IF(Y34="","",((Y34-Y36)*1000))</f>
        <v/>
      </c>
      <c r="Z38" s="139"/>
      <c r="AA38" s="139"/>
      <c r="AB38" s="139"/>
      <c r="AC38" s="46"/>
      <c r="AD38" s="15" t="s">
        <v>31</v>
      </c>
      <c r="AE38" s="97"/>
      <c r="AF38" s="97"/>
      <c r="AG38" s="97"/>
      <c r="AH38" s="97"/>
      <c r="AI38" s="98"/>
    </row>
    <row r="39" spans="1:35" s="6" customFormat="1" ht="16" customHeight="1">
      <c r="A39" s="4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6"/>
      <c r="X39" s="44" t="s">
        <v>33</v>
      </c>
      <c r="Y39" s="10"/>
      <c r="Z39" s="10"/>
      <c r="AA39" s="10"/>
      <c r="AB39" s="10"/>
      <c r="AC39" s="10"/>
      <c r="AD39" s="44" t="s">
        <v>65</v>
      </c>
      <c r="AE39" s="10"/>
      <c r="AF39" s="10"/>
      <c r="AG39" s="10"/>
      <c r="AH39" s="10"/>
      <c r="AI39" s="37"/>
    </row>
    <row r="40" spans="1:35" s="6" customFormat="1" ht="16" customHeight="1">
      <c r="A40" s="4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69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6"/>
      <c r="X40" s="15" t="s">
        <v>34</v>
      </c>
      <c r="Y40" s="139" t="str">
        <f>IF(Y42="","",(Y38-Y42))</f>
        <v/>
      </c>
      <c r="Z40" s="139"/>
      <c r="AA40" s="139"/>
      <c r="AB40" s="139"/>
      <c r="AC40" s="46"/>
      <c r="AD40" s="15" t="s">
        <v>32</v>
      </c>
      <c r="AE40" s="95"/>
      <c r="AF40" s="95"/>
      <c r="AG40" s="95"/>
      <c r="AH40" s="95"/>
      <c r="AI40" s="96"/>
    </row>
    <row r="41" spans="1:35" s="6" customFormat="1" ht="16" customHeight="1">
      <c r="A41" s="4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6"/>
      <c r="X41" s="44" t="s">
        <v>35</v>
      </c>
      <c r="Y41" s="10"/>
      <c r="Z41" s="10"/>
      <c r="AA41" s="10"/>
      <c r="AB41" s="10"/>
      <c r="AC41" s="10"/>
      <c r="AD41" s="44" t="s">
        <v>66</v>
      </c>
      <c r="AE41" s="10"/>
      <c r="AF41" s="10"/>
      <c r="AG41" s="10"/>
      <c r="AH41" s="10"/>
      <c r="AI41" s="37"/>
    </row>
    <row r="42" spans="1:35" s="6" customFormat="1" ht="16" customHeight="1">
      <c r="A42" s="4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6"/>
      <c r="X42" s="15" t="s">
        <v>36</v>
      </c>
      <c r="Y42" s="140" t="str">
        <f>IF(AE34="","",SUM(AE34,AE36,AE37,AE38,AE40,AE42))</f>
        <v/>
      </c>
      <c r="Z42" s="140"/>
      <c r="AA42" s="140"/>
      <c r="AB42" s="140"/>
      <c r="AC42" s="46"/>
      <c r="AD42" s="15" t="s">
        <v>32</v>
      </c>
      <c r="AE42" s="95"/>
      <c r="AF42" s="95"/>
      <c r="AG42" s="95"/>
      <c r="AH42" s="95"/>
      <c r="AI42" s="96"/>
    </row>
    <row r="43" spans="1:35" s="6" customFormat="1" ht="13.5" customHeight="1">
      <c r="A43" s="4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26"/>
      <c r="X43" s="69" t="s">
        <v>64</v>
      </c>
      <c r="Y43" s="69"/>
      <c r="Z43" s="69"/>
      <c r="AD43" s="69" t="s">
        <v>85</v>
      </c>
      <c r="AI43" s="47"/>
    </row>
    <row r="44" spans="1:35" s="6" customFormat="1" ht="2.15" customHeight="1">
      <c r="A44" s="4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44"/>
      <c r="X44" s="10"/>
      <c r="Y44" s="10"/>
      <c r="Z44" s="10"/>
      <c r="AA44" s="10"/>
      <c r="AB44" s="10"/>
      <c r="AC44" s="10"/>
      <c r="AD44" s="26"/>
      <c r="AE44" s="26"/>
      <c r="AF44" s="26"/>
      <c r="AG44" s="26"/>
      <c r="AH44" s="26"/>
      <c r="AI44" s="47"/>
    </row>
    <row r="45" spans="1:35" s="6" customFormat="1" ht="13.5" customHeight="1">
      <c r="A45" s="40"/>
      <c r="C45" s="10"/>
      <c r="D45" s="10"/>
      <c r="E45" s="10"/>
      <c r="F45" s="10"/>
      <c r="G45" s="10"/>
      <c r="H45" s="10"/>
      <c r="I45" s="71"/>
      <c r="K45" s="10"/>
      <c r="L45" s="10"/>
      <c r="M45" s="10"/>
      <c r="N45" s="10"/>
      <c r="O45" s="10"/>
      <c r="Q45" s="10"/>
      <c r="R45" s="10"/>
      <c r="S45" s="10"/>
      <c r="T45" s="10"/>
      <c r="U45" s="10"/>
      <c r="V45" s="10"/>
      <c r="W45" s="26"/>
      <c r="X45" s="66"/>
      <c r="Y45" s="69" t="s">
        <v>81</v>
      </c>
      <c r="Z45" s="69"/>
      <c r="AA45" s="69"/>
      <c r="AB45" s="69"/>
      <c r="AC45" s="69"/>
      <c r="AD45" s="66"/>
      <c r="AE45" s="69" t="s">
        <v>82</v>
      </c>
      <c r="AF45" s="69"/>
      <c r="AG45" s="69"/>
      <c r="AH45" s="69"/>
      <c r="AI45" s="47"/>
    </row>
    <row r="46" spans="1:35" s="6" customFormat="1" ht="1.5" customHeight="1">
      <c r="A46" s="4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26"/>
      <c r="X46" s="44"/>
      <c r="Y46" s="10"/>
      <c r="Z46" s="75"/>
      <c r="AA46" s="10"/>
      <c r="AB46" s="10"/>
      <c r="AC46" s="10"/>
      <c r="AD46" s="26"/>
      <c r="AE46" s="26"/>
      <c r="AF46" s="26"/>
      <c r="AG46" s="26"/>
      <c r="AH46" s="26"/>
      <c r="AI46" s="47"/>
    </row>
    <row r="47" spans="1:35" s="6" customFormat="1" ht="13.5" customHeight="1">
      <c r="A47" s="4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26"/>
      <c r="X47" s="66"/>
      <c r="Y47" s="10" t="s">
        <v>38</v>
      </c>
      <c r="Z47" s="75"/>
      <c r="AA47" s="10"/>
      <c r="AB47" s="10"/>
      <c r="AC47" s="10"/>
      <c r="AD47" s="66"/>
      <c r="AE47" s="69" t="s">
        <v>83</v>
      </c>
      <c r="AF47" s="10"/>
      <c r="AG47" s="10"/>
      <c r="AH47" s="10"/>
      <c r="AI47" s="37"/>
    </row>
    <row r="48" spans="1:35" s="6" customFormat="1" ht="2.15" customHeight="1">
      <c r="A48" s="4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26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37"/>
    </row>
    <row r="49" spans="1:35" s="6" customFormat="1" ht="13.5" customHeight="1">
      <c r="A49" s="40"/>
      <c r="B49" s="26" t="s">
        <v>68</v>
      </c>
      <c r="C49" s="10"/>
      <c r="D49" s="10"/>
      <c r="E49" s="10"/>
      <c r="F49" s="10"/>
      <c r="G49" s="69" t="s">
        <v>73</v>
      </c>
      <c r="I49" s="26"/>
      <c r="K49" s="10"/>
      <c r="M49" s="69" t="s">
        <v>71</v>
      </c>
      <c r="N49" s="10"/>
      <c r="O49" s="10"/>
      <c r="P49" s="26"/>
      <c r="R49" s="69" t="s">
        <v>67</v>
      </c>
      <c r="S49" s="10"/>
      <c r="T49" s="10"/>
      <c r="U49" s="10"/>
      <c r="V49" s="10"/>
      <c r="W49" s="26"/>
      <c r="X49" s="10" t="s">
        <v>39</v>
      </c>
      <c r="Y49" s="10"/>
      <c r="Z49" s="10"/>
      <c r="AA49" s="10"/>
      <c r="AB49" s="10"/>
      <c r="AC49" s="10"/>
      <c r="AD49" s="69" t="s">
        <v>85</v>
      </c>
      <c r="AE49" s="10"/>
      <c r="AF49" s="10"/>
      <c r="AG49" s="10"/>
      <c r="AH49" s="10"/>
      <c r="AI49" s="37"/>
    </row>
    <row r="50" spans="1:35" s="6" customFormat="1" ht="2.15" customHeight="1">
      <c r="A50" s="4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26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37"/>
    </row>
    <row r="51" spans="1:35" s="6" customFormat="1" ht="13.5" customHeight="1">
      <c r="A51" s="40"/>
      <c r="B51" s="25"/>
      <c r="C51" s="69" t="s">
        <v>69</v>
      </c>
      <c r="D51" s="10"/>
      <c r="E51" s="10"/>
      <c r="F51" s="10"/>
      <c r="G51" s="60" t="s">
        <v>75</v>
      </c>
      <c r="H51" s="131" t="str">
        <f>IF($B$51="","",IF(L63=180,"Unendlich",IF($L$63="","",53148*(SQRT((L63-180)^2))^-1.002)))</f>
        <v/>
      </c>
      <c r="I51" s="131"/>
      <c r="J51" s="131"/>
      <c r="K51" s="69" t="s">
        <v>74</v>
      </c>
      <c r="L51" s="10"/>
      <c r="M51" s="12" t="s">
        <v>76</v>
      </c>
      <c r="N51" s="91" t="str">
        <f>IF($B$51="","",IF(L63="","",IF(SQRT(($L$63-180)^2)&lt;2,463.5+108,TAN(RADIANS(SQRT(($L$63-180)^2))/2)*(53148*(SQRT(($L$63-180)^2)^-1.002))+108)))</f>
        <v/>
      </c>
      <c r="O51" s="91"/>
      <c r="P51" s="69" t="s">
        <v>74</v>
      </c>
      <c r="Q51" s="10"/>
      <c r="R51" s="12" t="s">
        <v>77</v>
      </c>
      <c r="S51" s="91" t="str">
        <f>IF($B$51="","",IF(L63="","",IF($L$63=180,0,(53148*(SQRT(($L$63-180)^2)^-1.002))/(COS(RADIANS(SQRT(($L$63-180)^2)/2)))-(53148*(SQRT(($L$63-180)^2)^-1.002)))))</f>
        <v/>
      </c>
      <c r="T51" s="91"/>
      <c r="U51" s="69" t="s">
        <v>74</v>
      </c>
      <c r="V51" s="10"/>
      <c r="W51" s="26"/>
      <c r="X51" s="25"/>
      <c r="Y51" s="10" t="s">
        <v>40</v>
      </c>
      <c r="Z51" s="10"/>
      <c r="AA51" s="10"/>
      <c r="AB51" s="10"/>
      <c r="AC51" s="10"/>
      <c r="AD51" s="25"/>
      <c r="AE51" s="10" t="s">
        <v>42</v>
      </c>
      <c r="AF51" s="10"/>
      <c r="AG51" s="10"/>
      <c r="AH51" s="10"/>
      <c r="AI51" s="37"/>
    </row>
    <row r="52" spans="1:35" s="6" customFormat="1" ht="2.15" customHeight="1">
      <c r="A52" s="40"/>
      <c r="B52" s="10"/>
      <c r="C52" s="10"/>
      <c r="D52" s="10"/>
      <c r="E52" s="10"/>
      <c r="F52" s="10"/>
      <c r="G52" s="10"/>
      <c r="H52" s="72"/>
      <c r="I52" s="72"/>
      <c r="J52" s="72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26"/>
      <c r="X52" s="48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37"/>
    </row>
    <row r="53" spans="1:35" s="6" customFormat="1" ht="13.5" customHeight="1">
      <c r="A53" s="40"/>
      <c r="B53" s="25"/>
      <c r="C53" s="69" t="s">
        <v>70</v>
      </c>
      <c r="D53" s="10"/>
      <c r="E53" s="10"/>
      <c r="F53" s="10"/>
      <c r="G53" s="60" t="s">
        <v>75</v>
      </c>
      <c r="H53" s="131" t="str">
        <f xml:space="preserve"> IF($B$53="","",IF(L63=180,"Unendlich",IF($L$63="","",41104*(SQRT((L63-180)^2))^-0.99)))</f>
        <v/>
      </c>
      <c r="I53" s="131"/>
      <c r="J53" s="131"/>
      <c r="K53" s="69" t="s">
        <v>74</v>
      </c>
      <c r="L53" s="10"/>
      <c r="M53" s="12" t="s">
        <v>76</v>
      </c>
      <c r="N53" s="91" t="str">
        <f>IF($B$53="","",IF(L63="","",IF(SQRT(($L$63-180)^2)&lt;4,363.5+108,TAN(RADIANS(SQRT(($L$63-180)^2))/2)*(41104*(SQRT(($L$63-180)^2)^-0.99))+108)))</f>
        <v/>
      </c>
      <c r="O53" s="91"/>
      <c r="P53" s="69" t="s">
        <v>74</v>
      </c>
      <c r="Q53" s="10"/>
      <c r="R53" s="12" t="s">
        <v>77</v>
      </c>
      <c r="S53" s="91" t="str">
        <f>IF($B$53="","",IF(L63="","",IF($L$63=180,0,(41104*(SQRT(($L$63-180)^2)^-0.99))/(COS(RADIANS(SQRT(($L$63-180)^2)/2)))-(41104*(SQRT(($L$63-180)^2)^-0.99)))))</f>
        <v/>
      </c>
      <c r="T53" s="91"/>
      <c r="U53" s="69" t="s">
        <v>74</v>
      </c>
      <c r="V53" s="10"/>
      <c r="W53" s="26"/>
      <c r="X53" s="25"/>
      <c r="Y53" s="10" t="s">
        <v>41</v>
      </c>
      <c r="Z53" s="10"/>
      <c r="AA53" s="10"/>
      <c r="AB53" s="10"/>
      <c r="AC53" s="10"/>
      <c r="AD53" s="25"/>
      <c r="AE53" s="69" t="s">
        <v>84</v>
      </c>
      <c r="AF53" s="10"/>
      <c r="AG53" s="10"/>
      <c r="AH53" s="10"/>
      <c r="AI53" s="37"/>
    </row>
    <row r="54" spans="1:35" s="6" customFormat="1" ht="13.5" customHeight="1">
      <c r="A54" s="40"/>
      <c r="B54" s="10"/>
      <c r="C54" s="10"/>
      <c r="D54" s="10"/>
      <c r="E54" s="10"/>
      <c r="F54" s="10"/>
      <c r="G54" s="10"/>
      <c r="H54" s="81"/>
      <c r="I54" s="81"/>
      <c r="J54" s="81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37"/>
    </row>
    <row r="55" spans="1:35" s="6" customFormat="1" ht="3.65" customHeight="1">
      <c r="A55" s="49"/>
      <c r="B55" s="50"/>
      <c r="C55" s="50"/>
      <c r="D55" s="50"/>
      <c r="E55" s="50"/>
      <c r="F55" s="50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19"/>
    </row>
    <row r="56" spans="1:35" s="6" customFormat="1" ht="17.25" customHeight="1">
      <c r="A56" s="40" t="s">
        <v>46</v>
      </c>
      <c r="B56" s="10"/>
      <c r="C56" s="10"/>
      <c r="D56" s="10"/>
      <c r="E56" s="10"/>
      <c r="F56" s="10"/>
      <c r="G56" s="128" t="s">
        <v>52</v>
      </c>
      <c r="H56" s="128"/>
      <c r="I56" s="128"/>
      <c r="J56" s="128"/>
      <c r="K56" s="39"/>
      <c r="L56" s="128" t="s">
        <v>53</v>
      </c>
      <c r="M56" s="128"/>
      <c r="N56" s="128"/>
      <c r="O56" s="128"/>
      <c r="P56" s="39"/>
      <c r="Q56" s="128" t="s">
        <v>54</v>
      </c>
      <c r="R56" s="128"/>
      <c r="S56" s="128"/>
      <c r="T56" s="128"/>
      <c r="U56" s="39"/>
      <c r="V56" s="128" t="s">
        <v>55</v>
      </c>
      <c r="W56" s="128"/>
      <c r="X56" s="128"/>
      <c r="Y56" s="128"/>
      <c r="Z56" s="39"/>
      <c r="AA56" s="128" t="s">
        <v>56</v>
      </c>
      <c r="AB56" s="128"/>
      <c r="AC56" s="128"/>
      <c r="AD56" s="128"/>
      <c r="AE56" s="39"/>
      <c r="AF56" s="128" t="s">
        <v>57</v>
      </c>
      <c r="AG56" s="128"/>
      <c r="AH56" s="128"/>
      <c r="AI56" s="129"/>
    </row>
    <row r="57" spans="1:35" s="6" customFormat="1" ht="17.25" customHeight="1">
      <c r="A57" s="40" t="s">
        <v>47</v>
      </c>
      <c r="B57" s="10"/>
      <c r="C57" s="10"/>
      <c r="D57" s="10"/>
      <c r="E57" s="10"/>
      <c r="F57" s="10"/>
      <c r="G57" s="82"/>
      <c r="H57" s="82"/>
      <c r="I57" s="82"/>
      <c r="J57" s="82"/>
      <c r="K57" s="63"/>
      <c r="L57" s="82"/>
      <c r="M57" s="82"/>
      <c r="N57" s="82"/>
      <c r="O57" s="82"/>
      <c r="P57" s="63"/>
      <c r="Q57" s="82"/>
      <c r="R57" s="82"/>
      <c r="S57" s="82"/>
      <c r="T57" s="82"/>
      <c r="U57" s="63"/>
      <c r="V57" s="82"/>
      <c r="W57" s="82"/>
      <c r="X57" s="82"/>
      <c r="Y57" s="82"/>
      <c r="Z57" s="63"/>
      <c r="AA57" s="82"/>
      <c r="AB57" s="82"/>
      <c r="AC57" s="82"/>
      <c r="AD57" s="82"/>
      <c r="AE57" s="63"/>
      <c r="AF57" s="82"/>
      <c r="AG57" s="82"/>
      <c r="AH57" s="82"/>
      <c r="AI57" s="141"/>
    </row>
    <row r="58" spans="1:35" s="6" customFormat="1" ht="17.25" customHeight="1">
      <c r="A58" s="40" t="s">
        <v>48</v>
      </c>
      <c r="B58" s="10"/>
      <c r="C58" s="10"/>
      <c r="D58" s="10"/>
      <c r="E58" s="10"/>
      <c r="F58" s="10"/>
      <c r="G58" s="82"/>
      <c r="H58" s="82"/>
      <c r="I58" s="82"/>
      <c r="J58" s="82"/>
      <c r="K58" s="63"/>
      <c r="L58" s="82"/>
      <c r="M58" s="82"/>
      <c r="N58" s="82"/>
      <c r="O58" s="82"/>
      <c r="P58" s="63"/>
      <c r="Q58" s="82"/>
      <c r="R58" s="82"/>
      <c r="S58" s="82"/>
      <c r="T58" s="82"/>
      <c r="U58" s="63"/>
      <c r="V58" s="82"/>
      <c r="W58" s="82"/>
      <c r="X58" s="82"/>
      <c r="Y58" s="82"/>
      <c r="Z58" s="63"/>
      <c r="AA58" s="82"/>
      <c r="AB58" s="82"/>
      <c r="AC58" s="82"/>
      <c r="AD58" s="82"/>
      <c r="AE58" s="63"/>
      <c r="AF58" s="82"/>
      <c r="AG58" s="82"/>
      <c r="AH58" s="82"/>
      <c r="AI58" s="141"/>
    </row>
    <row r="59" spans="1:35" s="6" customFormat="1" ht="17.25" customHeight="1">
      <c r="A59" s="40" t="s">
        <v>49</v>
      </c>
      <c r="B59" s="10"/>
      <c r="C59" s="10"/>
      <c r="D59" s="10"/>
      <c r="E59" s="10"/>
      <c r="F59" s="10"/>
      <c r="G59" s="83"/>
      <c r="H59" s="83"/>
      <c r="I59" s="83"/>
      <c r="J59" s="83"/>
      <c r="K59" s="63"/>
      <c r="L59" s="83"/>
      <c r="M59" s="83"/>
      <c r="N59" s="83"/>
      <c r="O59" s="83"/>
      <c r="P59" s="63"/>
      <c r="Q59" s="83"/>
      <c r="R59" s="83"/>
      <c r="S59" s="83"/>
      <c r="T59" s="83"/>
      <c r="U59" s="63"/>
      <c r="V59" s="83"/>
      <c r="W59" s="83"/>
      <c r="X59" s="83"/>
      <c r="Y59" s="83"/>
      <c r="Z59" s="63"/>
      <c r="AA59" s="83"/>
      <c r="AB59" s="83"/>
      <c r="AC59" s="83"/>
      <c r="AD59" s="83"/>
      <c r="AE59" s="63"/>
      <c r="AF59" s="83"/>
      <c r="AG59" s="83"/>
      <c r="AH59" s="83"/>
      <c r="AI59" s="142"/>
    </row>
    <row r="60" spans="1:35" s="6" customFormat="1" ht="17.25" customHeight="1">
      <c r="A60" s="40" t="s">
        <v>50</v>
      </c>
      <c r="B60" s="10"/>
      <c r="C60" s="10"/>
      <c r="D60" s="10"/>
      <c r="E60" s="10"/>
      <c r="F60" s="10"/>
      <c r="G60" s="84"/>
      <c r="H60" s="84"/>
      <c r="I60" s="84"/>
      <c r="J60" s="84"/>
      <c r="K60" s="65"/>
      <c r="L60" s="84"/>
      <c r="M60" s="84"/>
      <c r="N60" s="84"/>
      <c r="O60" s="84"/>
      <c r="P60" s="65"/>
      <c r="Q60" s="84"/>
      <c r="R60" s="84"/>
      <c r="S60" s="84"/>
      <c r="T60" s="84"/>
      <c r="U60" s="65"/>
      <c r="V60" s="84"/>
      <c r="W60" s="84"/>
      <c r="X60" s="84"/>
      <c r="Y60" s="84"/>
      <c r="Z60" s="65"/>
      <c r="AA60" s="85"/>
      <c r="AB60" s="85"/>
      <c r="AC60" s="85"/>
      <c r="AD60" s="85"/>
      <c r="AE60" s="65"/>
      <c r="AF60" s="84"/>
      <c r="AG60" s="84"/>
      <c r="AH60" s="84"/>
      <c r="AI60" s="143"/>
    </row>
    <row r="61" spans="1:35" s="6" customFormat="1" ht="17.25" customHeight="1">
      <c r="A61" s="40" t="s">
        <v>51</v>
      </c>
      <c r="B61" s="10"/>
      <c r="C61" s="10"/>
      <c r="D61" s="10"/>
      <c r="E61" s="10"/>
      <c r="F61" s="10"/>
      <c r="G61" s="84" t="str">
        <f>IF(Y36="","",Y36)</f>
        <v/>
      </c>
      <c r="H61" s="84"/>
      <c r="I61" s="84"/>
      <c r="J61" s="84"/>
      <c r="K61" s="65"/>
      <c r="L61" s="84"/>
      <c r="M61" s="84"/>
      <c r="N61" s="84"/>
      <c r="O61" s="84"/>
      <c r="P61" s="65"/>
      <c r="Q61" s="84"/>
      <c r="R61" s="84"/>
      <c r="S61" s="84"/>
      <c r="T61" s="84"/>
      <c r="U61" s="65"/>
      <c r="V61" s="84"/>
      <c r="W61" s="84"/>
      <c r="X61" s="84"/>
      <c r="Y61" s="84"/>
      <c r="Z61" s="65"/>
      <c r="AA61" s="85"/>
      <c r="AB61" s="85"/>
      <c r="AC61" s="85"/>
      <c r="AD61" s="85"/>
      <c r="AE61" s="65"/>
      <c r="AF61" s="84"/>
      <c r="AG61" s="84"/>
      <c r="AH61" s="84"/>
      <c r="AI61" s="143"/>
    </row>
    <row r="62" spans="1:35" s="6" customFormat="1" ht="17.25" customHeight="1">
      <c r="A62" s="70" t="s">
        <v>72</v>
      </c>
      <c r="B62" s="10"/>
      <c r="C62" s="10"/>
      <c r="D62" s="10"/>
      <c r="E62" s="10"/>
      <c r="F62" s="10"/>
      <c r="G62" s="63"/>
      <c r="H62" s="63"/>
      <c r="I62" s="63"/>
      <c r="J62" s="63"/>
      <c r="K62" s="63"/>
      <c r="L62" s="85"/>
      <c r="M62" s="85"/>
      <c r="N62" s="85"/>
      <c r="O62" s="85"/>
      <c r="P62" s="65"/>
      <c r="Q62" s="67"/>
      <c r="R62" s="67"/>
      <c r="S62" s="67"/>
      <c r="T62" s="67"/>
      <c r="U62" s="65"/>
      <c r="V62" s="67"/>
      <c r="W62" s="67"/>
      <c r="X62" s="67"/>
      <c r="Y62" s="67"/>
      <c r="Z62" s="65"/>
      <c r="AA62" s="67"/>
      <c r="AB62" s="67"/>
      <c r="AC62" s="67"/>
      <c r="AD62" s="67"/>
      <c r="AE62" s="65"/>
      <c r="AF62" s="67"/>
      <c r="AG62" s="67"/>
      <c r="AH62" s="67"/>
      <c r="AI62" s="68"/>
    </row>
    <row r="63" spans="1:35" s="6" customFormat="1" ht="3.65" customHeight="1">
      <c r="A63" s="4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75" t="str">
        <f>IF(X47="X",L62,IF(X45="X",L62/400*360,""))</f>
        <v/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37"/>
    </row>
    <row r="64" spans="1:35" s="6" customFormat="1" ht="3" customHeight="1">
      <c r="A64" s="49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1"/>
    </row>
    <row r="65" spans="1:35" s="13" customFormat="1" ht="20.25" customHeight="1">
      <c r="A65" s="52" t="s">
        <v>58</v>
      </c>
      <c r="B65" s="53"/>
      <c r="C65" s="53"/>
      <c r="D65" s="53"/>
      <c r="E65" s="53"/>
      <c r="F65" s="137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2"/>
    </row>
    <row r="66" spans="1:35" s="13" customFormat="1" ht="2.15" customHeight="1">
      <c r="A66" s="54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6"/>
    </row>
    <row r="67" spans="1:35" s="13" customFormat="1" ht="10.5" customHeight="1">
      <c r="A67" s="57" t="s">
        <v>59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8"/>
    </row>
    <row r="68" spans="1:35" s="13" customFormat="1" ht="10.5" customHeight="1">
      <c r="A68" s="57" t="s">
        <v>60</v>
      </c>
      <c r="B68" s="53"/>
      <c r="C68" s="53"/>
      <c r="D68" s="53"/>
      <c r="E68" s="135"/>
      <c r="F68" s="134"/>
      <c r="G68" s="134"/>
      <c r="H68" s="134"/>
      <c r="I68" s="134"/>
      <c r="J68" s="53"/>
      <c r="K68" s="53" t="s">
        <v>61</v>
      </c>
      <c r="L68" s="53"/>
      <c r="M68" s="53"/>
      <c r="N68" s="135"/>
      <c r="O68" s="134"/>
      <c r="P68" s="134"/>
      <c r="Q68" s="134"/>
      <c r="R68" s="53"/>
      <c r="S68" s="53" t="s">
        <v>62</v>
      </c>
      <c r="T68" s="53"/>
      <c r="U68" s="53"/>
      <c r="V68" s="53"/>
      <c r="W68" s="135"/>
      <c r="X68" s="135"/>
      <c r="Y68" s="135"/>
      <c r="Z68" s="135"/>
      <c r="AA68" s="53"/>
      <c r="AB68" s="53" t="s">
        <v>63</v>
      </c>
      <c r="AC68" s="53"/>
      <c r="AD68" s="53"/>
      <c r="AE68" s="135"/>
      <c r="AF68" s="134"/>
      <c r="AG68" s="134"/>
      <c r="AH68" s="134"/>
      <c r="AI68" s="136"/>
    </row>
    <row r="69" spans="1:35" s="13" customFormat="1" ht="2.15" customHeight="1">
      <c r="A69" s="133"/>
      <c r="B69" s="134"/>
      <c r="C69" s="134"/>
      <c r="D69" s="134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6"/>
    </row>
    <row r="70" spans="1:35">
      <c r="A70" s="59" t="s">
        <v>89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</row>
  </sheetData>
  <sheetProtection algorithmName="SHA-512" hashValue="MJ/Bm4+6Wi19yb0mTDqTA4cA6VlbDDBJGmq14HvrIAtZyG594hEPFknXT+LhC2vOQhub0tJ9yoUicLbs1lTjng==" saltValue="P0aBVKp5G20LLXXI7sEBGA==" spinCount="100000" sheet="1" objects="1" scenarios="1"/>
  <protectedRanges>
    <protectedRange sqref="A13:P15" name="Bereich38"/>
    <protectedRange sqref="G57:J59 L57:O59 Q57:T59 V57:Y59 AA57:AD59 AF57:AI59" name="Bereich32"/>
    <protectedRange sqref="F32:P32" name="Bereich30"/>
    <protectedRange sqref="G21:P21" name="Bereich28"/>
    <protectedRange sqref="V16:AI19" name="Bereich26"/>
    <protectedRange sqref="AA60:AD62" name="Bereich24"/>
    <protectedRange sqref="Q60:T62" name="Bereich22"/>
    <protectedRange sqref="Y34:AB34" name="Bereich17"/>
    <protectedRange sqref="AE34:AI34 AE36:AI38 Y36:AC36 AE40:AI40 AE42:AI42" name="Bereich10"/>
    <protectedRange sqref="M12:P12" name="Bereich8"/>
    <protectedRange sqref="AD12:AI12" name="Bereich7"/>
    <protectedRange sqref="R13:AI15" name="Bereich6"/>
    <protectedRange sqref="AA23 AA25 AA27 AA29" name="Bereich1"/>
    <protectedRange sqref="R23 R25 R27 R29" name="Bereich2"/>
    <protectedRange sqref="J23 J25 J27 J29" name="Bereich3"/>
    <protectedRange sqref="B25 B27 B29" name="Bereich4"/>
    <protectedRange sqref="X47 X45" name="Bereich11"/>
    <protectedRange sqref="X51 B51 B53" name="Bereich13"/>
    <protectedRange sqref="X53" name="Bereich14"/>
    <protectedRange sqref="AD47 AD45" name="Bereich15"/>
    <protectedRange sqref="AD51 AD53" name="Bereich16"/>
    <protectedRange sqref="G60:J60" name="Bereich18"/>
    <protectedRange sqref="L60:O62" name="Bereich21"/>
    <protectedRange sqref="V60:Y62" name="Bereich23"/>
    <protectedRange sqref="AF60:AI62" name="Bereich25"/>
    <protectedRange sqref="E16:P19" name="Bereich27"/>
    <protectedRange sqref="X21:AI21" name="Bereich29"/>
    <protectedRange sqref="AB32:AI32" name="Bereich31"/>
    <protectedRange sqref="F65:AI65" name="Bereich39"/>
  </protectedRanges>
  <dataConsolidate/>
  <mergeCells count="97">
    <mergeCell ref="F65:AI65"/>
    <mergeCell ref="Y34:AB34"/>
    <mergeCell ref="Y36:AB36"/>
    <mergeCell ref="Y38:AB38"/>
    <mergeCell ref="Y42:AB42"/>
    <mergeCell ref="Y40:AB40"/>
    <mergeCell ref="AF57:AI57"/>
    <mergeCell ref="AF58:AI58"/>
    <mergeCell ref="AF59:AI59"/>
    <mergeCell ref="AF60:AI60"/>
    <mergeCell ref="AF61:AI61"/>
    <mergeCell ref="AA57:AD57"/>
    <mergeCell ref="AA58:AD58"/>
    <mergeCell ref="AA59:AD59"/>
    <mergeCell ref="AA60:AD60"/>
    <mergeCell ref="AA61:AD61"/>
    <mergeCell ref="A69:D69"/>
    <mergeCell ref="E68:I68"/>
    <mergeCell ref="N68:Q68"/>
    <mergeCell ref="W68:Z68"/>
    <mergeCell ref="AE68:AI68"/>
    <mergeCell ref="V57:Y57"/>
    <mergeCell ref="V58:Y58"/>
    <mergeCell ref="V59:Y59"/>
    <mergeCell ref="V60:Y60"/>
    <mergeCell ref="V61:Y61"/>
    <mergeCell ref="G57:J57"/>
    <mergeCell ref="G58:J58"/>
    <mergeCell ref="G59:J59"/>
    <mergeCell ref="G60:J60"/>
    <mergeCell ref="G61:J61"/>
    <mergeCell ref="AF56:AI56"/>
    <mergeCell ref="AA56:AD56"/>
    <mergeCell ref="V56:Y56"/>
    <mergeCell ref="Q56:T56"/>
    <mergeCell ref="G21:P21"/>
    <mergeCell ref="X21:AI21"/>
    <mergeCell ref="L56:O56"/>
    <mergeCell ref="G56:J56"/>
    <mergeCell ref="AE34:AI34"/>
    <mergeCell ref="H51:J51"/>
    <mergeCell ref="H53:J53"/>
    <mergeCell ref="S53:T53"/>
    <mergeCell ref="N53:O53"/>
    <mergeCell ref="T23:Y23"/>
    <mergeCell ref="R16:U16"/>
    <mergeCell ref="A19:D19"/>
    <mergeCell ref="A12:H12"/>
    <mergeCell ref="R12:Z12"/>
    <mergeCell ref="R18:U18"/>
    <mergeCell ref="A17:D17"/>
    <mergeCell ref="A18:D18"/>
    <mergeCell ref="V16:AI16"/>
    <mergeCell ref="V17:AI17"/>
    <mergeCell ref="A20:AI20"/>
    <mergeCell ref="AD12:AI12"/>
    <mergeCell ref="E16:P16"/>
    <mergeCell ref="E17:P17"/>
    <mergeCell ref="E18:P18"/>
    <mergeCell ref="E19:P19"/>
    <mergeCell ref="A13:P13"/>
    <mergeCell ref="A14:P14"/>
    <mergeCell ref="A15:P15"/>
    <mergeCell ref="I12:L12"/>
    <mergeCell ref="M12:P12"/>
    <mergeCell ref="R13:AI13"/>
    <mergeCell ref="R14:AI14"/>
    <mergeCell ref="R15:AI15"/>
    <mergeCell ref="V18:AI18"/>
    <mergeCell ref="A16:D16"/>
    <mergeCell ref="A8:Q11"/>
    <mergeCell ref="F32:P32"/>
    <mergeCell ref="A21:F21"/>
    <mergeCell ref="R21:W21"/>
    <mergeCell ref="N51:O51"/>
    <mergeCell ref="S51:T51"/>
    <mergeCell ref="R8:AI11"/>
    <mergeCell ref="AE42:AI42"/>
    <mergeCell ref="AE36:AI36"/>
    <mergeCell ref="AE37:AI37"/>
    <mergeCell ref="AE38:AI38"/>
    <mergeCell ref="AE40:AI40"/>
    <mergeCell ref="R19:U19"/>
    <mergeCell ref="V19:AI19"/>
    <mergeCell ref="R17:U17"/>
    <mergeCell ref="AA12:AC12"/>
    <mergeCell ref="Q61:T61"/>
    <mergeCell ref="L62:O62"/>
    <mergeCell ref="L58:O58"/>
    <mergeCell ref="L59:O59"/>
    <mergeCell ref="L60:O60"/>
    <mergeCell ref="L61:O61"/>
    <mergeCell ref="L57:O57"/>
    <mergeCell ref="Q57:T57"/>
    <mergeCell ref="Q58:T58"/>
    <mergeCell ref="Q59:T59"/>
    <mergeCell ref="Q60:T60"/>
  </mergeCells>
  <phoneticPr fontId="3" type="noConversion"/>
  <dataValidations count="11">
    <dataValidation type="list" allowBlank="1" showInputMessage="1" showErrorMessage="1" sqref="AI32" xr:uid="{00000000-0002-0000-0000-000000000000}">
      <formula1>$A$4:$D$4</formula1>
    </dataValidation>
    <dataValidation type="list" allowBlank="1" showInputMessage="1" showErrorMessage="1" sqref="B25 B27 B29 J23 J25 J27 J29 R23 R25 R27 R29 AA23 AA25 AA27 AA29" xr:uid="{00000000-0002-0000-0000-000001000000}">
      <formula1>$A$5:$B$5</formula1>
    </dataValidation>
    <dataValidation type="list" allowBlank="1" showInputMessage="1" showErrorMessage="1" sqref="B51 X51 X53 X45 AD45 AD53" xr:uid="{00000000-0002-0000-0000-000002000000}">
      <formula1>"X"</formula1>
    </dataValidation>
    <dataValidation type="list" showInputMessage="1" showErrorMessage="1" sqref="B53 X47 AD47 AD51" xr:uid="{00000000-0002-0000-0000-000003000000}">
      <formula1>"X"</formula1>
    </dataValidation>
    <dataValidation type="list" showInputMessage="1" showErrorMessage="1" sqref="AE42:AI42" xr:uid="{00000000-0002-0000-0000-000004000000}">
      <formula1>"600"</formula1>
    </dataValidation>
    <dataValidation type="list" showInputMessage="1" showErrorMessage="1" sqref="AE40:AI40" xr:uid="{00000000-0002-0000-0000-000005000000}">
      <formula1>"0,600,150"</formula1>
    </dataValidation>
    <dataValidation type="list" showInputMessage="1" showErrorMessage="1" sqref="AE34:AI34" xr:uid="{00000000-0002-0000-0000-000006000000}">
      <formula1>"0,815,1015,1225"</formula1>
    </dataValidation>
    <dataValidation type="list" showInputMessage="1" showErrorMessage="1" sqref="G57:J57 L57:O57 Q57:T57 V57:Y57 AA57:AD57 AF57:AI57" xr:uid="{00000000-0002-0000-0000-000007000000}">
      <formula1>"125,150,200,250,300,350,400,450,500,600,700,800"</formula1>
    </dataValidation>
    <dataValidation type="list" showInputMessage="1" showErrorMessage="1" sqref="G58:J58 L58:O58 Q58:T58 V58:Y58 AA58:AD58 AF58:AI58" xr:uid="{00000000-0002-0000-0000-000008000000}">
      <formula1>"CENTUB,MAROWA,PRC,STZ,GGG,PVC-U,PEHD,PP,GF-UP (GFK)"</formula1>
    </dataValidation>
    <dataValidation type="list" allowBlank="1" showInputMessage="1" showErrorMessage="1" sqref="AE36:AI38" xr:uid="{00000000-0002-0000-0000-000009000000}">
      <formula1>"0,375,500,750,1000"</formula1>
    </dataValidation>
    <dataValidation type="list" showInputMessage="1" showErrorMessage="1" sqref="G59:J59 L59:O59 Q59:T59 V59:Y59 AA59:AD59 AF59:AI59" xr:uid="{00000000-0002-0000-0000-00000A000000}">
      <formula1>"bewehrt,SN 0.5,SN 2,SN 2.5,SN 4,SN 8,SN 10,SN 12,SN 16,SN 2500,SN 5000,SN 10000,EPOXY,PUR,ZM"</formula1>
    </dataValidation>
  </dataValidations>
  <pageMargins left="0.59055118110236227" right="0" top="0.27559055118110237" bottom="0.39370078740157483" header="0" footer="0.19685039370078741"/>
  <pageSetup paperSize="9" orientation="portrait" r:id="rId1"/>
  <headerFooter scaleWithDoc="0">
    <oddFooter>&amp;L&amp;6Vernetzt, kompetent – die Verkaufsgesellschaften der MÜLLER-STEINAG Gruppe: CREABETON BAUSTOFF AG, MÜLLER-STEINAG BAUSTOFF AG und MÜLLER-STEINAG ELEMENT AG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RB-Dokument" ma:contentTypeID="0x0101006AC3765A0786A4449984FA6528730044009955D99867F9FF4489F2087A1DCC9D14" ma:contentTypeVersion="731" ma:contentTypeDescription="Ein neues Dokument erstellen." ma:contentTypeScope="" ma:versionID="22aa75f7f836e0d6a0530f9f9278bcea">
  <xsd:schema xmlns:xsd="http://www.w3.org/2001/XMLSchema" xmlns:xs="http://www.w3.org/2001/XMLSchema" xmlns:p="http://schemas.microsoft.com/office/2006/metadata/properties" xmlns:ns2="27819eda-e351-45b6-a2d1-d831f05793df" xmlns:ns3="68ae7dd2-07f9-4d22-aba4-16bf36411cb5" targetNamespace="http://schemas.microsoft.com/office/2006/metadata/properties" ma:root="true" ma:fieldsID="646bc038dcbefdffa261cb7ae06d6960" ns2:_="" ns3:_="">
    <xsd:import namespace="27819eda-e351-45b6-a2d1-d831f05793df"/>
    <xsd:import namespace="68ae7dd2-07f9-4d22-aba4-16bf36411cb5"/>
    <xsd:element name="properties">
      <xsd:complexType>
        <xsd:sequence>
          <xsd:element name="documentManagement">
            <xsd:complexType>
              <xsd:all>
                <xsd:element ref="ns2:na74073760a4466d89e9b0086664636b" minOccurs="0"/>
                <xsd:element ref="ns2:TaxCatchAll" minOccurs="0"/>
                <xsd:element ref="ns2:TaxCatchAllLabel" minOccurs="0"/>
                <xsd:element ref="ns2:gecc8a7b92dc4143b40ed966b67d8c43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2:hac83ba79a7843a991293e3ec836598f" minOccurs="0"/>
                <xsd:element ref="ns2:mf77967b98324d2a8d9f1a70513f7b6e" minOccurs="0"/>
                <xsd:element ref="ns2:l3d3e07b7aae4a37a14d75273a4e8ffb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19eda-e351-45b6-a2d1-d831f05793df" elementFormDefault="qualified">
    <xsd:import namespace="http://schemas.microsoft.com/office/2006/documentManagement/types"/>
    <xsd:import namespace="http://schemas.microsoft.com/office/infopath/2007/PartnerControls"/>
    <xsd:element name="na74073760a4466d89e9b0086664636b" ma:index="8" nillable="true" ma:taxonomy="true" ma:internalName="na74073760a4466d89e9b0086664636b" ma:taxonomyFieldName="CRBDocumentConfidentiality" ma:displayName="Vertraulichkeit" ma:default="3;#nicht klassifiziert|e9a63179-acab-4ffe-b80d-50b63910b599" ma:fieldId="{7a740737-60a4-466d-89e9-b0086664636b}" ma:sspId="126264fd-0fbe-4c48-9126-7f35911828a3" ma:termSetId="78959b6b-c626-41e7-9392-edaa97577a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01f82b23-1ade-4720-a83a-d9ff41de23d3}" ma:internalName="TaxCatchAll" ma:showField="CatchAllData" ma:web="27819eda-e351-45b6-a2d1-d831f0579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01f82b23-1ade-4720-a83a-d9ff41de23d3}" ma:internalName="TaxCatchAllLabel" ma:readOnly="true" ma:showField="CatchAllDataLabel" ma:web="27819eda-e351-45b6-a2d1-d831f0579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ecc8a7b92dc4143b40ed966b67d8c43" ma:index="12" nillable="true" ma:taxonomy="true" ma:internalName="gecc8a7b92dc4143b40ed966b67d8c43" ma:taxonomyFieldName="CRBDocumentType" ma:displayName="Dokumenttyp" ma:readOnly="false" ma:default="" ma:fieldId="{0ecc8a7b-92dc-4143-b40e-d966b67d8c43}" ma:sspId="126264fd-0fbe-4c48-9126-7f35911828a3" ma:termSetId="a67ae8b6-9ed5-445f-b98f-9829d185bf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4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5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  <xsd:element name="SharedWithUsers" ma:index="2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hac83ba79a7843a991293e3ec836598f" ma:index="28" nillable="true" ma:taxonomy="true" ma:internalName="hac83ba79a7843a991293e3ec836598f" ma:taxonomyFieldName="CRBProductService" ma:displayName="Produkte/Dienstleistungen" ma:default="" ma:fieldId="{1ac83ba7-9a78-43a9-9129-3e3ec836598f}" ma:taxonomyMulti="true" ma:sspId="126264fd-0fbe-4c48-9126-7f35911828a3" ma:termSetId="72a0912a-f609-466d-8b80-4a8776dc3d4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f77967b98324d2a8d9f1a70513f7b6e" ma:index="30" nillable="true" ma:taxonomy="true" ma:internalName="mf77967b98324d2a8d9f1a70513f7b6e" ma:taxonomyFieldName="CRBDocumentLanguage" ma:displayName="Dokumentsprache" ma:default="5;#Deutsch|c64f71a8-8878-4990-be64-596a8dd67008" ma:fieldId="{6f77967b-9832-4d2a-8d9f-1a70513f7b6e}" ma:sspId="126264fd-0fbe-4c48-9126-7f35911828a3" ma:termSetId="4566e054-1b4e-423f-8c24-921a75bbb7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3d3e07b7aae4a37a14d75273a4e8ffb" ma:index="32" nillable="true" ma:taxonomy="true" ma:internalName="l3d3e07b7aae4a37a14d75273a4e8ffb" ma:taxonomyFieldName="CRBDocumentTags" ma:displayName="Tags" ma:default="" ma:fieldId="{53d3e07b-7aae-4a37-a14d-75273a4e8ffb}" ma:taxonomyMulti="true" ma:sspId="126264fd-0fbe-4c48-9126-7f35911828a3" ma:termSetId="9e177c12-8119-4e30-b99e-4527d34b68a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ae7dd2-07f9-4d22-aba4-16bf36411c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7" nillable="true" ma:taxonomy="true" ma:internalName="lcf76f155ced4ddcb4097134ff3c332f" ma:taxonomyFieldName="MediaServiceImageTags" ma:displayName="Bildmarkierungen" ma:readOnly="false" ma:fieldId="{5cf76f15-5ced-4ddc-b409-7134ff3c332f}" ma:taxonomyMulti="true" ma:sspId="126264fd-0fbe-4c48-9126-7f359118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74073760a4466d89e9b0086664636b xmlns="27819eda-e351-45b6-a2d1-d831f05793df">
      <Terms xmlns="http://schemas.microsoft.com/office/infopath/2007/PartnerControls">
        <TermInfo xmlns="http://schemas.microsoft.com/office/infopath/2007/PartnerControls">
          <TermName xmlns="http://schemas.microsoft.com/office/infopath/2007/PartnerControls">nicht klassifiziert</TermName>
          <TermId xmlns="http://schemas.microsoft.com/office/infopath/2007/PartnerControls">e9a63179-acab-4ffe-b80d-50b63910b599</TermId>
        </TermInfo>
      </Terms>
    </na74073760a4466d89e9b0086664636b>
    <hac83ba79a7843a991293e3ec836598f xmlns="27819eda-e351-45b6-a2d1-d831f05793df">
      <Terms xmlns="http://schemas.microsoft.com/office/infopath/2007/PartnerControls"/>
    </hac83ba79a7843a991293e3ec836598f>
    <mf77967b98324d2a8d9f1a70513f7b6e xmlns="27819eda-e351-45b6-a2d1-d831f05793df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Deutsch</TermName>
          <TermId xmlns="http://schemas.microsoft.com/office/infopath/2007/PartnerControls">c64f71a8-8878-4990-be64-596a8dd67008</TermId>
        </TermInfo>
      </Terms>
    </mf77967b98324d2a8d9f1a70513f7b6e>
    <lcf76f155ced4ddcb4097134ff3c332f xmlns="68ae7dd2-07f9-4d22-aba4-16bf36411cb5">
      <Terms xmlns="http://schemas.microsoft.com/office/infopath/2007/PartnerControls"/>
    </lcf76f155ced4ddcb4097134ff3c332f>
    <TaxCatchAll xmlns="27819eda-e351-45b6-a2d1-d831f05793df">
      <Value>4</Value>
      <Value>2</Value>
      <Value>1</Value>
    </TaxCatchAll>
    <l3d3e07b7aae4a37a14d75273a4e8ffb xmlns="27819eda-e351-45b6-a2d1-d831f05793df">
      <Terms xmlns="http://schemas.microsoft.com/office/infopath/2007/PartnerControls"/>
    </l3d3e07b7aae4a37a14d75273a4e8ffb>
    <gecc8a7b92dc4143b40ed966b67d8c43 xmlns="27819eda-e351-45b6-a2d1-d831f05793df">
      <Terms xmlns="http://schemas.microsoft.com/office/infopath/2007/PartnerControls"/>
    </gecc8a7b92dc4143b40ed966b67d8c43>
    <_dlc_DocId xmlns="27819eda-e351-45b6-a2d1-d831f05793df">CRBDOC0080-1146401013-440606</_dlc_DocId>
    <_dlc_DocIdUrl xmlns="27819eda-e351-45b6-a2d1-d831f05793df">
      <Url>https://crbch.sharepoint.com/sites/prj-prd/_layouts/15/DocIdRedir.aspx?ID=CRBDOC0080-1146401013-440606</Url>
      <Description>CRBDOC0080-1146401013-440606</Description>
    </_dlc_DocIdUrl>
  </documentManagement>
</p:properties>
</file>

<file path=customXml/itemProps1.xml><?xml version="1.0" encoding="utf-8"?>
<ds:datastoreItem xmlns:ds="http://schemas.openxmlformats.org/officeDocument/2006/customXml" ds:itemID="{ED489861-C091-4197-95EA-D6514DB178DA}"/>
</file>

<file path=customXml/itemProps2.xml><?xml version="1.0" encoding="utf-8"?>
<ds:datastoreItem xmlns:ds="http://schemas.openxmlformats.org/officeDocument/2006/customXml" ds:itemID="{46F028EA-C079-4CD6-AAED-3AC0F037FA9D}"/>
</file>

<file path=customXml/itemProps3.xml><?xml version="1.0" encoding="utf-8"?>
<ds:datastoreItem xmlns:ds="http://schemas.openxmlformats.org/officeDocument/2006/customXml" ds:itemID="{3BC0D61D-362D-4AEB-9CEE-4E26EF112AE4}"/>
</file>

<file path=customXml/itemProps4.xml><?xml version="1.0" encoding="utf-8"?>
<ds:datastoreItem xmlns:ds="http://schemas.openxmlformats.org/officeDocument/2006/customXml" ds:itemID="{E6E646AC-A365-4D9D-9756-B3CCDC771E2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Creabeton</dc:creator>
  <cp:lastModifiedBy>Ardaya Claudia</cp:lastModifiedBy>
  <cp:lastPrinted>2018-04-23T10:29:49Z</cp:lastPrinted>
  <dcterms:created xsi:type="dcterms:W3CDTF">2008-09-29T09:08:30Z</dcterms:created>
  <dcterms:modified xsi:type="dcterms:W3CDTF">2023-09-25T07:42:35Z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0x0101006AC3765A0786A4449984FA6528730044009955D99867F9FF4489F2087A1DCC9D14</vt:lpwstr>
  </property>
  <property fmtid="{D5CDD505-2E9C-101B-9397-08002B2CF9AE}" pid="3" name="kffc5fbcca014a279587992f4ed89d7a">
    <vt:lpwstr>Entwurf|4e2781bd-20f0-431b-b6b7-f25c3d75ccc3</vt:lpwstr>
  </property>
  <property fmtid="{D5CDD505-2E9C-101B-9397-08002B2CF9AE}" pid="4" name="_dlc_DocIdItemGuid">
    <vt:lpwstr>0509041f-554a-4a4b-97be-5a60a1cf0475</vt:lpwstr>
  </property>
  <property fmtid="{D5CDD505-2E9C-101B-9397-08002B2CF9AE}" pid="5" name="CRBDocumentLanguage">
    <vt:lpwstr>4;#Deutsch|c64f71a8-8878-4990-be64-596a8dd67008</vt:lpwstr>
  </property>
  <property fmtid="{D5CDD505-2E9C-101B-9397-08002B2CF9AE}" pid="6" name="CRBDocumentConfidentiality">
    <vt:lpwstr>2;#nicht klassifiziert|e9a63179-acab-4ffe-b80d-50b63910b599</vt:lpwstr>
  </property>
  <property fmtid="{D5CDD505-2E9C-101B-9397-08002B2CF9AE}" pid="7" name="CRBDocumentTags">
    <vt:lpwstr/>
  </property>
  <property fmtid="{D5CDD505-2E9C-101B-9397-08002B2CF9AE}" pid="8" name="CRBQuarter">
    <vt:lpwstr/>
  </property>
  <property fmtid="{D5CDD505-2E9C-101B-9397-08002B2CF9AE}" pid="9" name="MediaServiceImageTags">
    <vt:lpwstr/>
  </property>
  <property fmtid="{D5CDD505-2E9C-101B-9397-08002B2CF9AE}" pid="10" name="CRBProductService">
    <vt:lpwstr/>
  </property>
  <property fmtid="{D5CDD505-2E9C-101B-9397-08002B2CF9AE}" pid="11" name="CRBDocumentType">
    <vt:lpwstr/>
  </property>
  <property fmtid="{D5CDD505-2E9C-101B-9397-08002B2CF9AE}" pid="12" name="oba584a1513544f48972e82f0d438173">
    <vt:lpwstr/>
  </property>
  <property fmtid="{D5CDD505-2E9C-101B-9397-08002B2CF9AE}" pid="13" name="CRBRegulationStatusTerm">
    <vt:lpwstr>1;#Entwurf|4e2781bd-20f0-431b-b6b7-f25c3d75ccc3</vt:lpwstr>
  </property>
  <property fmtid="{D5CDD505-2E9C-101B-9397-08002B2CF9AE}" pid="14" name="CRBOfferStatus">
    <vt:lpwstr/>
  </property>
  <property fmtid="{D5CDD505-2E9C-101B-9397-08002B2CF9AE}" pid="15" name="ddb89087ffe6432caf4253177aabd1d0">
    <vt:lpwstr/>
  </property>
</Properties>
</file>