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lysacl\OneDrive - MÜLLER-STEINAG Gruppe\PRD_CRD\A 0601 CENTUB® Massschachtunterteile\DE\4_Weitere  Dokumente\"/>
    </mc:Choice>
  </mc:AlternateContent>
  <xr:revisionPtr revIDLastSave="0" documentId="8_{DFBBDD0A-926C-49D5-AA95-8F15626882CE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  <c r="H1" i="1"/>
  <c r="I1" i="1"/>
  <c r="J1" i="1"/>
  <c r="K1" i="1"/>
  <c r="L1" i="1"/>
  <c r="M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P1" i="1"/>
  <c r="R1" i="1"/>
  <c r="Q1" i="1"/>
  <c r="Y41" i="1" l="1"/>
  <c r="G60" i="1" l="1"/>
  <c r="Y37" i="1"/>
  <c r="Y39" i="1" l="1"/>
</calcChain>
</file>

<file path=xl/sharedStrings.xml><?xml version="1.0" encoding="utf-8"?>
<sst xmlns="http://schemas.openxmlformats.org/spreadsheetml/2006/main" count="114" uniqueCount="99">
  <si>
    <t>Lieferung</t>
  </si>
  <si>
    <t>Baustelle</t>
  </si>
  <si>
    <t>Zuständig</t>
  </si>
  <si>
    <t>Telefon</t>
  </si>
  <si>
    <t>Fax</t>
  </si>
  <si>
    <t>E-Mail</t>
  </si>
  <si>
    <t>Bestelldatum</t>
  </si>
  <si>
    <t>Baust. -Nr.</t>
  </si>
  <si>
    <t>Warenempfänger</t>
  </si>
  <si>
    <t>Kd.-Nr.</t>
  </si>
  <si>
    <t xml:space="preserve"> </t>
  </si>
  <si>
    <t>Lieferdatum</t>
  </si>
  <si>
    <t>ohne Kran</t>
  </si>
  <si>
    <t>mit Anhänger</t>
  </si>
  <si>
    <t>4-/5-Achser</t>
  </si>
  <si>
    <t>tel. avisieren</t>
  </si>
  <si>
    <t>mit Kran</t>
  </si>
  <si>
    <t>abgeholt</t>
  </si>
  <si>
    <t>ohne Anhänger</t>
  </si>
  <si>
    <t>07.00 - 9.00 Uhr</t>
  </si>
  <si>
    <t>13.00 - 15.00 Uhr</t>
  </si>
  <si>
    <t>inkl. Schachtaufbau</t>
  </si>
  <si>
    <t>inkl. Schachtgehänge</t>
  </si>
  <si>
    <t>Schacht-Nr.</t>
  </si>
  <si>
    <t xml:space="preserve">Durchmesser mm: </t>
  </si>
  <si>
    <t>h1 Unterteilhöhe</t>
  </si>
  <si>
    <t>h1</t>
  </si>
  <si>
    <t xml:space="preserve">D </t>
  </si>
  <si>
    <t>Auslauf m.ü.M</t>
  </si>
  <si>
    <t xml:space="preserve">A </t>
  </si>
  <si>
    <t>Höhe (mm)</t>
  </si>
  <si>
    <t>HT</t>
  </si>
  <si>
    <t>Schachtringe (mm)</t>
  </si>
  <si>
    <t>h2</t>
  </si>
  <si>
    <t>h3</t>
  </si>
  <si>
    <t>Deckelhöhe (mm)</t>
  </si>
  <si>
    <t>HD</t>
  </si>
  <si>
    <t>Schachthöhe (mm)</t>
  </si>
  <si>
    <t>HS</t>
  </si>
  <si>
    <t>O.K. Deckel m.ü.M</t>
  </si>
  <si>
    <t>Altgrad</t>
  </si>
  <si>
    <t>Trittnischen</t>
  </si>
  <si>
    <t>links</t>
  </si>
  <si>
    <t>rechts</t>
  </si>
  <si>
    <t xml:space="preserve">Konus </t>
  </si>
  <si>
    <t>exzentrisch</t>
  </si>
  <si>
    <t>Abdeckplatte</t>
  </si>
  <si>
    <t>bis 12 Uhr</t>
  </si>
  <si>
    <t>gelegentlich</t>
  </si>
  <si>
    <t>nur Schachtunterteil</t>
  </si>
  <si>
    <t>ohne Schachtgehänge</t>
  </si>
  <si>
    <t>Anschlüsse</t>
  </si>
  <si>
    <t>Nennweite (mm)</t>
  </si>
  <si>
    <t>Rohrmaterial</t>
  </si>
  <si>
    <t>Serie / Typ</t>
  </si>
  <si>
    <t>Gefälle J (%)</t>
  </si>
  <si>
    <t>Kote (m.ü.M)</t>
  </si>
  <si>
    <t>Winkel</t>
  </si>
  <si>
    <t>Auslauf</t>
  </si>
  <si>
    <t>Einlauf</t>
  </si>
  <si>
    <t>Zulauf 1</t>
  </si>
  <si>
    <t>Zulauf 2</t>
  </si>
  <si>
    <t>Zulauf 3</t>
  </si>
  <si>
    <t>Zulauf 4</t>
  </si>
  <si>
    <t>Bemerkungen</t>
  </si>
  <si>
    <t>Werkdaten (nicht ausfüllen)</t>
  </si>
  <si>
    <t>Auftrag-Nr.</t>
  </si>
  <si>
    <t>Gewicht</t>
  </si>
  <si>
    <t>Ladedatum</t>
  </si>
  <si>
    <t>Ladezeit</t>
  </si>
  <si>
    <t>CENTUB</t>
  </si>
  <si>
    <t>PUC-U</t>
  </si>
  <si>
    <t>PP</t>
  </si>
  <si>
    <t>PEHD</t>
  </si>
  <si>
    <t>GFK</t>
  </si>
  <si>
    <t>GGG</t>
  </si>
  <si>
    <t>STZ</t>
  </si>
  <si>
    <t>bewehrt</t>
  </si>
  <si>
    <t>SN 0.5</t>
  </si>
  <si>
    <t>SN 2</t>
  </si>
  <si>
    <t>SN 4</t>
  </si>
  <si>
    <t>SN 2.5</t>
  </si>
  <si>
    <t>SN 8</t>
  </si>
  <si>
    <t>SN 10</t>
  </si>
  <si>
    <t>SN 12</t>
  </si>
  <si>
    <t>SN 16</t>
  </si>
  <si>
    <t>SN 2500</t>
  </si>
  <si>
    <t>SN 5000</t>
  </si>
  <si>
    <t>SN 10000</t>
  </si>
  <si>
    <t>ZM</t>
  </si>
  <si>
    <t>PUR</t>
  </si>
  <si>
    <t>EPOXY</t>
  </si>
  <si>
    <t>Winkelangaben</t>
  </si>
  <si>
    <t>X</t>
  </si>
  <si>
    <t>Konus/Abdeck (mm)</t>
  </si>
  <si>
    <t>CREA RIKO (mm)</t>
  </si>
  <si>
    <t xml:space="preserve">
A0601 CENTUB® Massschacht
Bestellformular</t>
  </si>
  <si>
    <t>CREABETON Februar 2019</t>
  </si>
  <si>
    <t xml:space="preserve">
Tel.-Nr. 056 460 51 11
E-Mail  brugg@creabeton-baustoff.ch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</si>
</sst>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"/>
  </numFmts>
  <fonts count="17">
    <font>
      <sz val="10"/>
      <name val="Arial"/>
    </font>
    <font>
      <sz val="10"/>
      <name val="Arial"/>
      <family val="2"/>
    </font>
    <font>
      <sz val="8.5"/>
      <name val="Frutiger 47LightCn"/>
    </font>
    <font>
      <sz val="8"/>
      <name val="Arial"/>
      <family val="2"/>
    </font>
    <font>
      <sz val="8"/>
      <name val="Frutiger 47LightCn"/>
    </font>
    <font>
      <sz val="5"/>
      <name val="Frutiger 47LightCn"/>
    </font>
    <font>
      <sz val="10"/>
      <name val="Frutiger 47LightCn"/>
    </font>
    <font>
      <b/>
      <sz val="10"/>
      <name val="Frutiger 47LightCn"/>
    </font>
    <font>
      <sz val="11"/>
      <name val="Frutiger 47LightCn"/>
    </font>
    <font>
      <sz val="9"/>
      <name val="Frutiger 47LightCn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6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2" fontId="8" fillId="0" borderId="0" xfId="0" applyNumberFormat="1" applyFont="1" applyAlignment="1">
      <alignment horizontal="left" vertical="center"/>
    </xf>
    <xf numFmtId="2" fontId="1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top"/>
    </xf>
    <xf numFmtId="0" fontId="10" fillId="0" borderId="11" xfId="0" applyFont="1" applyBorder="1"/>
    <xf numFmtId="0" fontId="11" fillId="0" borderId="8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3" xfId="0" applyFont="1" applyBorder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/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0" fillId="0" borderId="2" xfId="0" applyFont="1" applyBorder="1"/>
    <xf numFmtId="0" fontId="10" fillId="0" borderId="10" xfId="0" applyFont="1" applyBorder="1"/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12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vertical="center"/>
    </xf>
    <xf numFmtId="0" fontId="10" fillId="0" borderId="3" xfId="0" applyFont="1" applyBorder="1"/>
    <xf numFmtId="0" fontId="15" fillId="0" borderId="8" xfId="0" applyFont="1" applyBorder="1"/>
    <xf numFmtId="0" fontId="15" fillId="0" borderId="11" xfId="0" applyFont="1" applyBorder="1"/>
    <xf numFmtId="4" fontId="13" fillId="0" borderId="0" xfId="0" applyNumberFormat="1" applyFont="1" applyAlignment="1">
      <alignment horizontal="center" vertical="center"/>
    </xf>
    <xf numFmtId="0" fontId="15" fillId="0" borderId="0" xfId="0" applyFont="1"/>
    <xf numFmtId="0" fontId="15" fillId="0" borderId="12" xfId="0" applyFont="1" applyBorder="1"/>
    <xf numFmtId="0" fontId="13" fillId="0" borderId="0" xfId="0" applyFont="1" applyAlignment="1">
      <alignment horizontal="center" vertical="center"/>
    </xf>
    <xf numFmtId="0" fontId="11" fillId="0" borderId="12" xfId="0" applyFont="1" applyBorder="1"/>
    <xf numFmtId="0" fontId="10" fillId="2" borderId="0" xfId="0" applyFont="1" applyFill="1" applyAlignment="1">
      <alignment horizontal="center" vertical="center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5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6" fillId="0" borderId="0" xfId="0" applyFont="1"/>
    <xf numFmtId="0" fontId="3" fillId="0" borderId="0" xfId="0" applyFont="1"/>
    <xf numFmtId="0" fontId="13" fillId="2" borderId="6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1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4" fontId="13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2" fontId="11" fillId="0" borderId="2" xfId="0" applyNumberFormat="1" applyFont="1" applyBorder="1" applyAlignment="1">
      <alignment horizontal="center" vertical="center"/>
    </xf>
    <xf numFmtId="0" fontId="10" fillId="0" borderId="8" xfId="0" applyFont="1" applyBorder="1"/>
    <xf numFmtId="0" fontId="10" fillId="0" borderId="11" xfId="0" applyFont="1" applyBorder="1"/>
    <xf numFmtId="14" fontId="13" fillId="2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5" fillId="0" borderId="0" xfId="0" applyFont="1"/>
    <xf numFmtId="1" fontId="13" fillId="2" borderId="2" xfId="0" applyNumberFormat="1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2" xfId="0" applyFont="1" applyFill="1" applyBorder="1"/>
    <xf numFmtId="0" fontId="13" fillId="2" borderId="10" xfId="0" applyFont="1" applyFill="1" applyBorder="1"/>
    <xf numFmtId="0" fontId="13" fillId="2" borderId="4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3" fillId="2" borderId="4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" fontId="13" fillId="2" borderId="5" xfId="0" applyNumberFormat="1" applyFont="1" applyFill="1" applyBorder="1" applyAlignment="1">
      <alignment horizontal="center" vertical="center"/>
    </xf>
    <xf numFmtId="1" fontId="13" fillId="2" borderId="6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/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177774</xdr:colOff>
      <xdr:row>32</xdr:row>
      <xdr:rowOff>200024</xdr:rowOff>
    </xdr:from>
    <xdr:to>
      <xdr:col>22</xdr:col>
      <xdr:colOff>114699</xdr:colOff>
      <xdr:row>49</xdr:row>
      <xdr:rowOff>16204</xdr:rowOff>
    </xdr:to>
    <xdr:pic>
      <xdr:nvPicPr>
        <xdr:cNvPr id="5" name="Bild 3" descr="Winkelangabe_90-270_2011_08_2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6549" y="5010149"/>
          <a:ext cx="2289600" cy="237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94529</xdr:colOff>
      <xdr:row>31</xdr:row>
      <xdr:rowOff>57150</xdr:rowOff>
    </xdr:from>
    <xdr:to>
      <xdr:col>9</xdr:col>
      <xdr:colOff>142875</xdr:colOff>
      <xdr:row>53</xdr:row>
      <xdr:rowOff>0</xdr:rowOff>
    </xdr:to>
    <xdr:pic>
      <xdr:nvPicPr>
        <xdr:cNvPr id="7" name="Bild 2" descr="CENTUB_Masschachtunterteil_BF_Schnitt_2011_08_2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29" y="4667250"/>
          <a:ext cx="1677121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33</xdr:col>
      <xdr:colOff>45720</xdr:colOff>
      <xdr:row>5</xdr:row>
      <xdr:rowOff>21291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8FE1562-DC22-428E-BFF1-220B417DD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3222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285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285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0"/>
  <sheetViews>
    <sheetView showGridLines="0" tabSelected="1" view="pageLayout" topLeftCell="A44" zoomScale="85" zoomScaleNormal="100" zoomScalePageLayoutView="85" workbookViewId="0">
      <selection activeCell="R7" sqref="R7:AI10"/>
    </sheetView>
  </sheetViews>
  <sheetFormatPr baseColWidth="10" defaultColWidth="1.7265625" defaultRowHeight="12.5"/>
  <cols>
    <col min="1" max="35" width="2.7265625" style="1" customWidth="1"/>
    <col min="36" max="36" width="1.7265625" style="1"/>
    <col min="37" max="37" width="2.1796875" style="1" bestFit="1" customWidth="1"/>
    <col min="38" max="16384" width="1.7265625" style="1"/>
  </cols>
  <sheetData>
    <row r="1" spans="1:35" ht="10" customHeight="1">
      <c r="A1" s="16"/>
      <c r="B1" s="13">
        <v>125</v>
      </c>
      <c r="C1" s="9">
        <v>150</v>
      </c>
      <c r="D1" s="10">
        <v>200</v>
      </c>
      <c r="E1" s="10">
        <v>250</v>
      </c>
      <c r="F1" s="10">
        <v>300</v>
      </c>
      <c r="G1" s="10" t="str">
        <f>IF(Z31&lt;1000," ",350)</f>
        <v xml:space="preserve"> </v>
      </c>
      <c r="H1" s="10" t="str">
        <f>IF(Z31&lt;1000," ",400)</f>
        <v xml:space="preserve"> </v>
      </c>
      <c r="I1" s="1" t="str">
        <f>IF(Z31&lt;1000," ",450)</f>
        <v xml:space="preserve"> </v>
      </c>
      <c r="J1" s="10" t="str">
        <f>IF(Z31&lt;1000," ",500)</f>
        <v xml:space="preserve"> </v>
      </c>
      <c r="K1" s="10" t="str">
        <f>IF(Z31&lt;1000," ",600)</f>
        <v xml:space="preserve"> </v>
      </c>
      <c r="L1" s="10" t="str">
        <f>IF(Z31=1200,700," ")</f>
        <v xml:space="preserve"> </v>
      </c>
      <c r="M1" s="10" t="str">
        <f>IF(Z31=1200,800," ")</f>
        <v xml:space="preserve"> </v>
      </c>
      <c r="N1" s="10"/>
      <c r="O1" s="10"/>
      <c r="P1" s="10">
        <f>IF(Z31=1200,"ungültig",375)</f>
        <v>375</v>
      </c>
      <c r="Q1" s="10">
        <f>IF(Z31=1200,"ungültig",500)</f>
        <v>500</v>
      </c>
      <c r="R1" s="10">
        <f>IF(Z31=1200,"ungültig",625)</f>
        <v>625</v>
      </c>
      <c r="S1" s="10">
        <f>IF(Z31=1200,"ungültig",750)</f>
        <v>750</v>
      </c>
      <c r="T1" s="10">
        <f>IF(Z31=1200,"ungültig",875)</f>
        <v>875</v>
      </c>
      <c r="U1" s="10">
        <f>IF(Z31=1200,"ungültig",1000)</f>
        <v>1000</v>
      </c>
      <c r="V1" s="10">
        <f>IF(Z31=1200,"ungültig",1125)</f>
        <v>1125</v>
      </c>
      <c r="W1" s="10">
        <f>IF(Z31=1200,"ungültig",1250)</f>
        <v>1250</v>
      </c>
      <c r="X1" s="10">
        <f>IF(Z31=1200,"ungültig",1375)</f>
        <v>1375</v>
      </c>
      <c r="Y1" s="10">
        <f>IF(Z31=1200,"ungültig",1500)</f>
        <v>1500</v>
      </c>
      <c r="Z1" s="10">
        <f>IF(Z31=1200,"ungültig",1625)</f>
        <v>1625</v>
      </c>
      <c r="AA1" s="10">
        <f>IF(Z31=1200,"ungültig",1750)</f>
        <v>1750</v>
      </c>
      <c r="AB1" s="10">
        <f>IF(Z31=1200,"ungültig",1875)</f>
        <v>1875</v>
      </c>
      <c r="AC1" s="10">
        <f>IF(Z31=1200,"ungültig",2000)</f>
        <v>2000</v>
      </c>
      <c r="AD1" s="10">
        <f>IF(Z31=1200,"ungültig",2125)</f>
        <v>2125</v>
      </c>
      <c r="AE1" s="10">
        <f>IF(Z31=1200,"ungültig",2250)</f>
        <v>2250</v>
      </c>
      <c r="AF1" s="10">
        <f>IF(Z31=1200,"ungültig",2375)</f>
        <v>2375</v>
      </c>
      <c r="AG1" s="10"/>
      <c r="AH1" s="10"/>
    </row>
    <row r="2" spans="1:35" ht="10" customHeight="1">
      <c r="A2" s="2"/>
      <c r="B2" s="12" t="s">
        <v>70</v>
      </c>
      <c r="C2" s="12" t="s">
        <v>71</v>
      </c>
      <c r="D2" s="12" t="s">
        <v>72</v>
      </c>
      <c r="E2" s="12" t="s">
        <v>73</v>
      </c>
      <c r="F2" s="14" t="s">
        <v>74</v>
      </c>
      <c r="G2" s="15" t="s">
        <v>75</v>
      </c>
      <c r="H2" s="15" t="s">
        <v>76</v>
      </c>
    </row>
    <row r="3" spans="1:35" ht="10" customHeight="1">
      <c r="A3" s="2"/>
      <c r="B3" s="7" t="s">
        <v>77</v>
      </c>
      <c r="C3" s="1" t="s">
        <v>78</v>
      </c>
      <c r="D3" s="1" t="s">
        <v>79</v>
      </c>
      <c r="E3" s="1" t="s">
        <v>81</v>
      </c>
      <c r="F3" s="1" t="s">
        <v>80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</row>
    <row r="4" spans="1:35" ht="10" customHeight="1">
      <c r="A4" s="2"/>
      <c r="B4" s="7">
        <v>800</v>
      </c>
      <c r="C4" s="7">
        <v>1000</v>
      </c>
      <c r="D4" s="1">
        <v>1200</v>
      </c>
    </row>
    <row r="5" spans="1:35" ht="10" hidden="1" customHeight="1">
      <c r="A5" s="2"/>
      <c r="B5" s="65" t="s">
        <v>93</v>
      </c>
    </row>
    <row r="6" spans="1:35" ht="5.25" customHeight="1">
      <c r="A6" s="3"/>
      <c r="B6" s="4"/>
      <c r="C6" s="3"/>
      <c r="D6" s="4"/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  <c r="Q6" s="4"/>
      <c r="R6" s="3"/>
      <c r="S6" s="4"/>
      <c r="T6" s="3"/>
      <c r="U6" s="4"/>
      <c r="V6" s="3"/>
      <c r="W6" s="4"/>
      <c r="X6" s="3"/>
      <c r="Y6" s="4"/>
      <c r="Z6" s="3"/>
      <c r="AA6" s="4"/>
      <c r="AB6" s="3"/>
      <c r="AC6" s="4"/>
      <c r="AD6" s="3"/>
      <c r="AE6" s="4"/>
      <c r="AF6" s="3"/>
      <c r="AG6" s="4"/>
      <c r="AH6" s="3"/>
      <c r="AI6" s="4"/>
    </row>
    <row r="7" spans="1:35" s="5" customFormat="1" ht="6" hidden="1" customHeight="1">
      <c r="A7" s="93" t="s">
        <v>96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122" t="s">
        <v>98</v>
      </c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</row>
    <row r="8" spans="1:35" s="5" customFormat="1" ht="12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</row>
    <row r="9" spans="1:35" s="5" customFormat="1" ht="12" customHeight="1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</row>
    <row r="10" spans="1:35" ht="24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</row>
    <row r="11" spans="1:35" ht="15" customHeight="1">
      <c r="A11" s="107" t="s">
        <v>1</v>
      </c>
      <c r="B11" s="97"/>
      <c r="C11" s="97"/>
      <c r="D11" s="97"/>
      <c r="E11" s="97"/>
      <c r="F11" s="97"/>
      <c r="G11" s="97"/>
      <c r="H11" s="110"/>
      <c r="I11" s="121" t="s">
        <v>7</v>
      </c>
      <c r="J11" s="112"/>
      <c r="K11" s="112"/>
      <c r="L11" s="112"/>
      <c r="M11" s="87"/>
      <c r="N11" s="87"/>
      <c r="O11" s="87"/>
      <c r="P11" s="88"/>
      <c r="Q11" s="7"/>
      <c r="R11" s="107" t="s">
        <v>8</v>
      </c>
      <c r="S11" s="84"/>
      <c r="T11" s="84"/>
      <c r="U11" s="84"/>
      <c r="V11" s="84"/>
      <c r="W11" s="84"/>
      <c r="X11" s="84"/>
      <c r="Y11" s="84"/>
      <c r="Z11" s="85"/>
      <c r="AA11" s="126" t="s">
        <v>9</v>
      </c>
      <c r="AB11" s="127"/>
      <c r="AC11" s="127"/>
      <c r="AD11" s="114"/>
      <c r="AE11" s="114"/>
      <c r="AF11" s="114"/>
      <c r="AG11" s="114"/>
      <c r="AH11" s="114"/>
      <c r="AI11" s="115"/>
    </row>
    <row r="12" spans="1:35" ht="18.75" customHeight="1">
      <c r="A12" s="98"/>
      <c r="B12" s="118"/>
      <c r="C12" s="118"/>
      <c r="D12" s="118"/>
      <c r="E12" s="118"/>
      <c r="F12" s="118"/>
      <c r="G12" s="118"/>
      <c r="H12" s="118"/>
      <c r="I12" s="119"/>
      <c r="J12" s="119"/>
      <c r="K12" s="119"/>
      <c r="L12" s="119"/>
      <c r="M12" s="119"/>
      <c r="N12" s="119"/>
      <c r="O12" s="119"/>
      <c r="P12" s="120"/>
      <c r="Q12" s="7"/>
      <c r="R12" s="98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100"/>
    </row>
    <row r="13" spans="1:35" ht="18.75" customHeight="1">
      <c r="A13" s="104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9"/>
      <c r="Q13" s="12"/>
      <c r="R13" s="101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3"/>
    </row>
    <row r="14" spans="1:35" ht="18.75" customHeight="1">
      <c r="A14" s="104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9"/>
      <c r="Q14" s="12"/>
      <c r="R14" s="104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9"/>
    </row>
    <row r="15" spans="1:35" ht="18.75" customHeight="1">
      <c r="A15" s="105" t="s">
        <v>2</v>
      </c>
      <c r="B15" s="106"/>
      <c r="C15" s="106"/>
      <c r="D15" s="106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9"/>
      <c r="Q15" s="12" t="s">
        <v>10</v>
      </c>
      <c r="R15" s="105" t="s">
        <v>2</v>
      </c>
      <c r="S15" s="106"/>
      <c r="T15" s="106"/>
      <c r="U15" s="106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9"/>
    </row>
    <row r="16" spans="1:35" ht="18.75" customHeight="1">
      <c r="A16" s="108" t="s">
        <v>3</v>
      </c>
      <c r="B16" s="109"/>
      <c r="C16" s="109"/>
      <c r="D16" s="109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9"/>
      <c r="Q16" s="12"/>
      <c r="R16" s="108" t="s">
        <v>3</v>
      </c>
      <c r="S16" s="109"/>
      <c r="T16" s="109"/>
      <c r="U16" s="109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9"/>
    </row>
    <row r="17" spans="1:35" ht="18.75" customHeight="1">
      <c r="A17" s="108" t="s">
        <v>4</v>
      </c>
      <c r="B17" s="109"/>
      <c r="C17" s="109"/>
      <c r="D17" s="109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12"/>
      <c r="R17" s="108" t="s">
        <v>4</v>
      </c>
      <c r="S17" s="109"/>
      <c r="T17" s="109"/>
      <c r="U17" s="109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9"/>
    </row>
    <row r="18" spans="1:35" ht="18.75" customHeight="1">
      <c r="A18" s="108" t="s">
        <v>5</v>
      </c>
      <c r="B18" s="109"/>
      <c r="C18" s="109"/>
      <c r="D18" s="109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116"/>
      <c r="P18" s="117"/>
      <c r="Q18" s="12"/>
      <c r="R18" s="108" t="s">
        <v>5</v>
      </c>
      <c r="S18" s="109"/>
      <c r="T18" s="109"/>
      <c r="U18" s="109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9"/>
    </row>
    <row r="19" spans="1:35" s="6" customFormat="1" ht="3.65" customHeight="1">
      <c r="A19" s="111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3"/>
    </row>
    <row r="20" spans="1:35" s="6" customFormat="1" ht="19.5" customHeight="1">
      <c r="A20" s="95" t="s">
        <v>6</v>
      </c>
      <c r="B20" s="96"/>
      <c r="C20" s="96"/>
      <c r="D20" s="96"/>
      <c r="E20" s="96"/>
      <c r="F20" s="96"/>
      <c r="G20" s="86"/>
      <c r="H20" s="87"/>
      <c r="I20" s="87"/>
      <c r="J20" s="87"/>
      <c r="K20" s="87"/>
      <c r="L20" s="87"/>
      <c r="M20" s="87"/>
      <c r="N20" s="87"/>
      <c r="O20" s="87"/>
      <c r="P20" s="87"/>
      <c r="Q20" s="18"/>
      <c r="R20" s="96" t="s">
        <v>11</v>
      </c>
      <c r="S20" s="97"/>
      <c r="T20" s="97"/>
      <c r="U20" s="97"/>
      <c r="V20" s="97"/>
      <c r="W20" s="9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8"/>
    </row>
    <row r="21" spans="1:35" s="6" customFormat="1" ht="2.15" customHeight="1">
      <c r="A21" s="19"/>
      <c r="B21" s="7"/>
      <c r="C21" s="7"/>
      <c r="D21" s="7"/>
      <c r="E21" s="7"/>
      <c r="F21" s="7"/>
      <c r="G21" s="20"/>
      <c r="H21" s="7"/>
      <c r="I21" s="7"/>
      <c r="J21" s="7"/>
      <c r="K21" s="7"/>
      <c r="L21" s="7"/>
      <c r="M21" s="7"/>
      <c r="N21" s="7"/>
      <c r="O21" s="7"/>
      <c r="P21" s="7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7"/>
      <c r="AC21" s="7"/>
      <c r="AD21" s="7"/>
      <c r="AE21" s="7"/>
      <c r="AF21" s="7"/>
      <c r="AG21" s="7"/>
      <c r="AH21" s="12"/>
      <c r="AI21" s="21"/>
    </row>
    <row r="22" spans="1:35" s="6" customFormat="1" ht="13.5" customHeight="1">
      <c r="A22" s="22"/>
      <c r="B22" s="7" t="s">
        <v>0</v>
      </c>
      <c r="C22" s="20"/>
      <c r="D22" s="7"/>
      <c r="E22" s="7"/>
      <c r="F22" s="7"/>
      <c r="G22" s="7"/>
      <c r="H22" s="7"/>
      <c r="I22" s="7"/>
      <c r="J22" s="67"/>
      <c r="K22" s="7"/>
      <c r="L22" s="7" t="s">
        <v>15</v>
      </c>
      <c r="M22" s="7"/>
      <c r="N22" s="7"/>
      <c r="O22" s="7"/>
      <c r="P22" s="20"/>
      <c r="Q22" s="20"/>
      <c r="R22" s="23"/>
      <c r="S22" s="7"/>
      <c r="T22" s="7" t="s">
        <v>19</v>
      </c>
      <c r="U22" s="7"/>
      <c r="V22" s="7"/>
      <c r="W22" s="7"/>
      <c r="X22" s="20" t="s">
        <v>10</v>
      </c>
      <c r="Y22" s="20" t="s">
        <v>10</v>
      </c>
      <c r="Z22" s="24" t="s">
        <v>10</v>
      </c>
      <c r="AA22" s="23"/>
      <c r="AB22" s="7"/>
      <c r="AC22" s="7" t="s">
        <v>47</v>
      </c>
      <c r="AD22" s="7"/>
      <c r="AE22" s="7"/>
      <c r="AF22" s="7"/>
      <c r="AG22" s="20"/>
      <c r="AH22" s="12"/>
      <c r="AI22" s="21"/>
    </row>
    <row r="23" spans="1:35" s="6" customFormat="1" ht="2.15" customHeight="1">
      <c r="A23" s="25"/>
      <c r="B23" s="20"/>
      <c r="C23" s="20"/>
      <c r="D23" s="7"/>
      <c r="E23" s="7"/>
      <c r="F23" s="7"/>
      <c r="G23" s="7"/>
      <c r="H23" s="7"/>
      <c r="I23" s="7"/>
      <c r="J23" s="26"/>
      <c r="K23" s="7"/>
      <c r="L23" s="7"/>
      <c r="M23" s="7"/>
      <c r="N23" s="20"/>
      <c r="O23" s="20"/>
      <c r="P23" s="20"/>
      <c r="Q23" s="20"/>
      <c r="R23" s="26"/>
      <c r="S23" s="7"/>
      <c r="T23" s="7"/>
      <c r="U23" s="7"/>
      <c r="V23" s="20"/>
      <c r="W23" s="20"/>
      <c r="X23" s="20"/>
      <c r="Y23" s="20"/>
      <c r="Z23" s="24"/>
      <c r="AA23" s="26"/>
      <c r="AB23" s="7"/>
      <c r="AC23" s="7"/>
      <c r="AD23" s="7"/>
      <c r="AE23" s="20"/>
      <c r="AF23" s="20"/>
      <c r="AG23" s="20"/>
      <c r="AH23" s="12"/>
      <c r="AI23" s="21"/>
    </row>
    <row r="24" spans="1:35" s="6" customFormat="1" ht="13.5" customHeight="1">
      <c r="A24" s="27"/>
      <c r="B24" s="62"/>
      <c r="C24" s="20"/>
      <c r="D24" s="7" t="s">
        <v>12</v>
      </c>
      <c r="E24" s="7"/>
      <c r="F24" s="7"/>
      <c r="G24" s="7"/>
      <c r="H24" s="7" t="s">
        <v>10</v>
      </c>
      <c r="I24" s="7"/>
      <c r="J24" s="67"/>
      <c r="K24" s="7"/>
      <c r="L24" s="7" t="s">
        <v>16</v>
      </c>
      <c r="M24" s="7"/>
      <c r="N24" s="7"/>
      <c r="O24" s="7"/>
      <c r="P24" s="20"/>
      <c r="Q24" s="20"/>
      <c r="R24" s="23"/>
      <c r="S24" s="7"/>
      <c r="T24" s="7" t="s">
        <v>20</v>
      </c>
      <c r="U24" s="7"/>
      <c r="V24" s="7"/>
      <c r="W24" s="7"/>
      <c r="X24" s="20"/>
      <c r="Y24" s="20"/>
      <c r="Z24" s="24"/>
      <c r="AA24" s="23"/>
      <c r="AB24" s="7"/>
      <c r="AC24" s="7" t="s">
        <v>48</v>
      </c>
      <c r="AD24" s="7"/>
      <c r="AE24" s="7"/>
      <c r="AF24" s="7"/>
      <c r="AG24" s="20"/>
      <c r="AH24" s="12"/>
      <c r="AI24" s="21"/>
    </row>
    <row r="25" spans="1:35" s="6" customFormat="1" ht="2.15" customHeight="1">
      <c r="A25" s="27"/>
      <c r="B25" s="63"/>
      <c r="C25" s="20"/>
      <c r="D25" s="7"/>
      <c r="E25" s="7"/>
      <c r="F25" s="7"/>
      <c r="G25" s="7"/>
      <c r="H25" s="7"/>
      <c r="I25" s="7"/>
      <c r="J25" s="26"/>
      <c r="K25" s="7"/>
      <c r="L25" s="7"/>
      <c r="M25" s="7"/>
      <c r="N25" s="7"/>
      <c r="O25" s="7"/>
      <c r="P25" s="20"/>
      <c r="Q25" s="20"/>
      <c r="R25" s="26"/>
      <c r="S25" s="7"/>
      <c r="T25" s="7"/>
      <c r="U25" s="7"/>
      <c r="V25" s="7"/>
      <c r="W25" s="7"/>
      <c r="X25" s="20"/>
      <c r="Y25" s="20"/>
      <c r="Z25" s="24"/>
      <c r="AA25" s="26"/>
      <c r="AB25" s="7"/>
      <c r="AC25" s="7"/>
      <c r="AD25" s="7"/>
      <c r="AE25" s="7"/>
      <c r="AF25" s="7"/>
      <c r="AG25" s="20"/>
      <c r="AH25" s="12"/>
      <c r="AI25" s="21"/>
    </row>
    <row r="26" spans="1:35" s="6" customFormat="1" ht="13.5" customHeight="1">
      <c r="A26" s="27"/>
      <c r="B26" s="62"/>
      <c r="C26" s="20"/>
      <c r="D26" s="7" t="s">
        <v>13</v>
      </c>
      <c r="E26" s="7"/>
      <c r="F26" s="7"/>
      <c r="G26" s="7"/>
      <c r="H26" s="7"/>
      <c r="I26" s="7"/>
      <c r="J26" s="23"/>
      <c r="K26" s="7"/>
      <c r="L26" s="7" t="s">
        <v>18</v>
      </c>
      <c r="M26" s="7"/>
      <c r="N26" s="7"/>
      <c r="O26" s="7"/>
      <c r="P26" s="7"/>
      <c r="Q26" s="7"/>
      <c r="R26" s="67"/>
      <c r="S26" s="7"/>
      <c r="T26" s="7" t="s">
        <v>21</v>
      </c>
      <c r="U26" s="7"/>
      <c r="V26" s="7"/>
      <c r="W26" s="7"/>
      <c r="X26" s="7"/>
      <c r="Y26" s="7"/>
      <c r="Z26" s="24"/>
      <c r="AA26" s="23"/>
      <c r="AB26" s="7"/>
      <c r="AC26" s="7" t="s">
        <v>49</v>
      </c>
      <c r="AD26" s="7"/>
      <c r="AE26" s="7"/>
      <c r="AF26" s="7"/>
      <c r="AG26" s="7"/>
      <c r="AH26" s="12"/>
      <c r="AI26" s="21"/>
    </row>
    <row r="27" spans="1:35" s="6" customFormat="1" ht="2.15" customHeight="1">
      <c r="A27" s="27"/>
      <c r="B27" s="64"/>
      <c r="C27" s="20"/>
      <c r="D27" s="7"/>
      <c r="E27" s="7"/>
      <c r="F27" s="7"/>
      <c r="G27" s="7"/>
      <c r="H27" s="7"/>
      <c r="I27" s="7"/>
      <c r="J27" s="28"/>
      <c r="K27" s="7"/>
      <c r="L27" s="7"/>
      <c r="M27" s="7"/>
      <c r="N27" s="7"/>
      <c r="O27" s="7"/>
      <c r="P27" s="7"/>
      <c r="Q27" s="7"/>
      <c r="R27" s="28"/>
      <c r="S27" s="7"/>
      <c r="T27" s="7"/>
      <c r="U27" s="7"/>
      <c r="V27" s="7"/>
      <c r="W27" s="7"/>
      <c r="X27" s="7"/>
      <c r="Y27" s="7"/>
      <c r="Z27" s="24"/>
      <c r="AA27" s="28"/>
      <c r="AB27" s="7"/>
      <c r="AC27" s="7"/>
      <c r="AD27" s="7"/>
      <c r="AE27" s="7"/>
      <c r="AF27" s="7"/>
      <c r="AG27" s="7"/>
      <c r="AH27" s="12"/>
      <c r="AI27" s="21"/>
    </row>
    <row r="28" spans="1:35" s="6" customFormat="1" ht="11.25" customHeight="1">
      <c r="A28" s="27"/>
      <c r="B28" s="62"/>
      <c r="C28" s="20"/>
      <c r="D28" s="7" t="s">
        <v>14</v>
      </c>
      <c r="E28" s="7"/>
      <c r="F28" s="7"/>
      <c r="G28" s="7"/>
      <c r="H28" s="7"/>
      <c r="I28" s="7"/>
      <c r="J28" s="23"/>
      <c r="K28" s="7"/>
      <c r="L28" s="7" t="s">
        <v>17</v>
      </c>
      <c r="M28" s="7"/>
      <c r="N28" s="7"/>
      <c r="O28" s="7"/>
      <c r="P28" s="7"/>
      <c r="Q28" s="7"/>
      <c r="R28" s="23"/>
      <c r="S28" s="7"/>
      <c r="T28" s="7" t="s">
        <v>22</v>
      </c>
      <c r="U28" s="7"/>
      <c r="V28" s="7"/>
      <c r="W28" s="7"/>
      <c r="X28" s="7"/>
      <c r="Y28" s="7"/>
      <c r="Z28" s="24"/>
      <c r="AA28" s="23"/>
      <c r="AB28" s="7"/>
      <c r="AC28" s="7" t="s">
        <v>50</v>
      </c>
      <c r="AD28" s="7"/>
      <c r="AE28" s="7"/>
      <c r="AF28" s="7"/>
      <c r="AG28" s="7"/>
      <c r="AH28" s="12"/>
      <c r="AI28" s="21"/>
    </row>
    <row r="29" spans="1:35" s="6" customFormat="1" ht="3.65" customHeight="1">
      <c r="A29" s="29"/>
      <c r="B29" s="30"/>
      <c r="C29" s="31"/>
      <c r="D29" s="31"/>
      <c r="E29" s="31"/>
      <c r="F29" s="31"/>
      <c r="G29" s="31"/>
      <c r="H29" s="31"/>
      <c r="I29" s="30"/>
      <c r="J29" s="30"/>
      <c r="K29" s="31"/>
      <c r="L29" s="32"/>
      <c r="M29" s="32"/>
      <c r="N29" s="32"/>
      <c r="O29" s="32"/>
      <c r="P29" s="32"/>
      <c r="Q29" s="32"/>
      <c r="R29" s="30"/>
      <c r="S29" s="30"/>
      <c r="T29" s="31"/>
      <c r="U29" s="32"/>
      <c r="V29" s="32"/>
      <c r="W29" s="32"/>
      <c r="X29" s="32"/>
      <c r="Y29" s="32"/>
      <c r="Z29" s="32"/>
      <c r="AA29" s="32"/>
      <c r="AB29" s="30"/>
      <c r="AC29" s="30"/>
      <c r="AD29" s="31"/>
      <c r="AE29" s="32"/>
      <c r="AF29" s="32"/>
      <c r="AG29" s="32"/>
      <c r="AH29" s="32"/>
      <c r="AI29" s="33"/>
    </row>
    <row r="30" spans="1:35" s="6" customFormat="1" ht="3.65" customHeight="1">
      <c r="A30" s="34"/>
      <c r="B30" s="35"/>
      <c r="C30" s="20"/>
      <c r="D30" s="20"/>
      <c r="E30" s="20"/>
      <c r="F30" s="20"/>
      <c r="G30" s="20"/>
      <c r="H30" s="20"/>
      <c r="I30" s="35"/>
      <c r="J30" s="35"/>
      <c r="K30" s="8"/>
      <c r="L30" s="8"/>
      <c r="M30" s="8"/>
      <c r="N30" s="8"/>
      <c r="O30" s="8"/>
      <c r="P30" s="8"/>
      <c r="Q30" s="8"/>
      <c r="R30" s="35"/>
      <c r="S30" s="35"/>
      <c r="T30" s="8"/>
      <c r="U30" s="8"/>
      <c r="V30" s="8"/>
      <c r="W30" s="8"/>
      <c r="X30" s="8"/>
      <c r="Y30" s="8"/>
      <c r="Z30" s="8"/>
      <c r="AA30" s="8"/>
      <c r="AB30" s="35"/>
      <c r="AC30" s="35"/>
      <c r="AD30" s="8"/>
      <c r="AE30" s="8"/>
      <c r="AF30" s="8"/>
      <c r="AG30" s="8"/>
      <c r="AH30" s="8"/>
      <c r="AI30" s="36"/>
    </row>
    <row r="31" spans="1:35" s="6" customFormat="1" ht="16.5" customHeight="1">
      <c r="A31" s="37" t="s">
        <v>23</v>
      </c>
      <c r="B31" s="38"/>
      <c r="C31" s="38"/>
      <c r="D31" s="38"/>
      <c r="E31" s="38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18"/>
      <c r="R31" s="39" t="s">
        <v>24</v>
      </c>
      <c r="S31" s="18"/>
      <c r="T31" s="18"/>
      <c r="U31" s="18"/>
      <c r="V31" s="18"/>
      <c r="W31" s="18"/>
      <c r="X31" s="18"/>
      <c r="Y31" s="18"/>
      <c r="Z31" s="87"/>
      <c r="AA31" s="92"/>
      <c r="AB31" s="92"/>
      <c r="AC31" s="92"/>
      <c r="AD31" s="92"/>
      <c r="AE31" s="92"/>
      <c r="AF31" s="92"/>
      <c r="AG31" s="92"/>
      <c r="AH31" s="92"/>
      <c r="AI31" s="61"/>
    </row>
    <row r="32" spans="1:35" s="6" customFormat="1" ht="16" customHeight="1">
      <c r="A32" s="40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20"/>
      <c r="Q32" s="20"/>
      <c r="R32" s="20"/>
      <c r="S32" s="20"/>
      <c r="T32" s="20"/>
      <c r="U32" s="20"/>
      <c r="V32" s="20"/>
      <c r="W32" s="89" t="s">
        <v>39</v>
      </c>
      <c r="X32" s="89"/>
      <c r="Y32" s="89"/>
      <c r="Z32" s="89"/>
      <c r="AA32" s="89"/>
      <c r="AB32" s="89"/>
      <c r="AC32" s="89"/>
      <c r="AD32" s="41" t="s">
        <v>25</v>
      </c>
      <c r="AE32" s="41"/>
      <c r="AF32" s="41"/>
      <c r="AG32" s="41"/>
      <c r="AH32" s="41"/>
      <c r="AI32" s="42"/>
    </row>
    <row r="33" spans="1:35" s="6" customFormat="1" ht="16" customHeight="1">
      <c r="A33" s="40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20"/>
      <c r="Q33" s="20"/>
      <c r="R33" s="20"/>
      <c r="S33" s="20"/>
      <c r="T33" s="20"/>
      <c r="U33" s="20"/>
      <c r="V33" s="20"/>
      <c r="W33" s="24"/>
      <c r="X33" s="9" t="s">
        <v>27</v>
      </c>
      <c r="Y33" s="70"/>
      <c r="Z33" s="71"/>
      <c r="AA33" s="71"/>
      <c r="AB33" s="71"/>
      <c r="AC33" s="43"/>
      <c r="AD33" s="13" t="s">
        <v>26</v>
      </c>
      <c r="AE33" s="90"/>
      <c r="AF33" s="90"/>
      <c r="AG33" s="90"/>
      <c r="AH33" s="90"/>
      <c r="AI33" s="91"/>
    </row>
    <row r="34" spans="1:35" s="6" customFormat="1" ht="16" customHeight="1">
      <c r="A34" s="4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24"/>
      <c r="Q34" s="8"/>
      <c r="R34" s="8"/>
      <c r="S34" s="8"/>
      <c r="T34" s="8"/>
      <c r="U34" s="8"/>
      <c r="V34" s="8"/>
      <c r="W34" s="24"/>
      <c r="X34" s="44" t="s">
        <v>28</v>
      </c>
      <c r="Y34" s="44"/>
      <c r="Z34" s="44"/>
      <c r="AA34" s="44"/>
      <c r="AB34" s="44"/>
      <c r="AC34" s="44"/>
      <c r="AD34" s="44" t="s">
        <v>32</v>
      </c>
      <c r="AE34" s="44"/>
      <c r="AF34" s="44"/>
      <c r="AG34" s="44"/>
      <c r="AH34" s="44"/>
      <c r="AI34" s="45"/>
    </row>
    <row r="35" spans="1:35" s="6" customFormat="1" ht="16" customHeight="1">
      <c r="A35" s="4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24"/>
      <c r="X35" s="13" t="s">
        <v>29</v>
      </c>
      <c r="Y35" s="70"/>
      <c r="Z35" s="71"/>
      <c r="AA35" s="71"/>
      <c r="AB35" s="71"/>
      <c r="AC35" s="43"/>
      <c r="AD35" s="13" t="s">
        <v>33</v>
      </c>
      <c r="AE35" s="90"/>
      <c r="AF35" s="90"/>
      <c r="AG35" s="90"/>
      <c r="AH35" s="90"/>
      <c r="AI35" s="91"/>
    </row>
    <row r="36" spans="1:35" s="6" customFormat="1" ht="16" customHeight="1">
      <c r="A36" s="40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24"/>
      <c r="X36" s="44" t="s">
        <v>30</v>
      </c>
      <c r="Y36" s="44"/>
      <c r="Z36" s="44"/>
      <c r="AA36" s="44"/>
      <c r="AB36" s="44"/>
      <c r="AC36" s="44"/>
      <c r="AD36" s="13" t="s">
        <v>33</v>
      </c>
      <c r="AE36" s="124"/>
      <c r="AF36" s="124"/>
      <c r="AG36" s="124"/>
      <c r="AH36" s="124"/>
      <c r="AI36" s="125"/>
    </row>
    <row r="37" spans="1:35" s="6" customFormat="1" ht="16" customHeight="1">
      <c r="A37" s="4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24"/>
      <c r="X37" s="13" t="s">
        <v>31</v>
      </c>
      <c r="Y37" s="72" t="str">
        <f>IF(Y33="","",((Y33-Y35)*1000))</f>
        <v/>
      </c>
      <c r="Z37" s="73"/>
      <c r="AA37" s="73"/>
      <c r="AB37" s="73"/>
      <c r="AC37" s="46"/>
      <c r="AD37" s="13" t="s">
        <v>33</v>
      </c>
      <c r="AE37" s="124"/>
      <c r="AF37" s="124"/>
      <c r="AG37" s="124"/>
      <c r="AH37" s="124"/>
      <c r="AI37" s="125"/>
    </row>
    <row r="38" spans="1:35" s="6" customFormat="1" ht="16" customHeight="1">
      <c r="A38" s="40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24"/>
      <c r="X38" s="44" t="s">
        <v>35</v>
      </c>
      <c r="Y38" s="8"/>
      <c r="Z38" s="8"/>
      <c r="AA38" s="8"/>
      <c r="AB38" s="8"/>
      <c r="AC38" s="8"/>
      <c r="AD38" s="44" t="s">
        <v>94</v>
      </c>
      <c r="AE38" s="8"/>
      <c r="AF38" s="8"/>
      <c r="AG38" s="8"/>
      <c r="AH38" s="8"/>
      <c r="AI38" s="36"/>
    </row>
    <row r="39" spans="1:35" s="6" customFormat="1" ht="16" customHeight="1">
      <c r="A39" s="4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24"/>
      <c r="X39" s="13" t="s">
        <v>36</v>
      </c>
      <c r="Y39" s="72" t="str">
        <f>IF(Y41="","",(Y37-Y41))</f>
        <v/>
      </c>
      <c r="Z39" s="73"/>
      <c r="AA39" s="73"/>
      <c r="AB39" s="73"/>
      <c r="AC39" s="46"/>
      <c r="AD39" s="13" t="s">
        <v>34</v>
      </c>
      <c r="AE39" s="90"/>
      <c r="AF39" s="90"/>
      <c r="AG39" s="90"/>
      <c r="AH39" s="90"/>
      <c r="AI39" s="91"/>
    </row>
    <row r="40" spans="1:35" s="6" customFormat="1" ht="16" customHeight="1">
      <c r="A40" s="4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24"/>
      <c r="X40" s="44" t="s">
        <v>37</v>
      </c>
      <c r="Y40" s="8"/>
      <c r="Z40" s="8"/>
      <c r="AA40" s="8"/>
      <c r="AB40" s="8"/>
      <c r="AC40" s="8"/>
      <c r="AD40" s="44" t="s">
        <v>95</v>
      </c>
      <c r="AE40" s="8"/>
      <c r="AF40" s="8"/>
      <c r="AG40" s="8"/>
      <c r="AH40" s="8"/>
      <c r="AI40" s="36"/>
    </row>
    <row r="41" spans="1:35" s="6" customFormat="1" ht="16" customHeight="1">
      <c r="A41" s="4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24"/>
      <c r="X41" s="13" t="s">
        <v>38</v>
      </c>
      <c r="Y41" s="74" t="str">
        <f>IF(AE33="","",SUM(AE33,AE35,AE36,AE37,AE39,AE41))</f>
        <v/>
      </c>
      <c r="Z41" s="73"/>
      <c r="AA41" s="73"/>
      <c r="AB41" s="73"/>
      <c r="AC41" s="46"/>
      <c r="AD41" s="13" t="s">
        <v>34</v>
      </c>
      <c r="AE41" s="90"/>
      <c r="AF41" s="90"/>
      <c r="AG41" s="90"/>
      <c r="AH41" s="90"/>
      <c r="AI41" s="91"/>
    </row>
    <row r="42" spans="1:35" s="6" customFormat="1" ht="13.5" customHeight="1">
      <c r="A42" s="40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24"/>
      <c r="Z42" s="6" t="s">
        <v>10</v>
      </c>
      <c r="AI42" s="47"/>
    </row>
    <row r="43" spans="1:35" s="6" customFormat="1" ht="2.15" customHeight="1">
      <c r="A43" s="40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44"/>
      <c r="X43" s="8"/>
      <c r="Y43" s="8"/>
      <c r="Z43" s="8"/>
      <c r="AA43" s="8"/>
      <c r="AB43" s="8"/>
      <c r="AC43" s="8"/>
      <c r="AD43" s="24"/>
      <c r="AE43" s="24"/>
      <c r="AF43" s="24"/>
      <c r="AG43" s="24"/>
      <c r="AH43" s="24"/>
      <c r="AI43" s="47"/>
    </row>
    <row r="44" spans="1:35" s="6" customFormat="1" ht="13.5" customHeight="1">
      <c r="A44" s="40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24"/>
      <c r="X44" s="44" t="s">
        <v>92</v>
      </c>
      <c r="Y44" s="8"/>
      <c r="Z44" s="8"/>
      <c r="AA44" s="8"/>
      <c r="AB44" s="8"/>
      <c r="AC44" s="8"/>
      <c r="AD44" s="24" t="s">
        <v>44</v>
      </c>
      <c r="AE44" s="24"/>
      <c r="AF44" s="24"/>
      <c r="AG44" s="24"/>
      <c r="AH44" s="24"/>
      <c r="AI44" s="47"/>
    </row>
    <row r="45" spans="1:35" s="6" customFormat="1" ht="2.15" customHeight="1">
      <c r="A45" s="40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24"/>
      <c r="X45" s="44" t="s">
        <v>92</v>
      </c>
      <c r="Y45" s="8"/>
      <c r="Z45" s="8"/>
      <c r="AA45" s="8"/>
      <c r="AB45" s="8"/>
      <c r="AC45" s="8"/>
      <c r="AD45" s="24" t="s">
        <v>44</v>
      </c>
      <c r="AE45" s="24"/>
      <c r="AF45" s="24"/>
      <c r="AG45" s="24"/>
      <c r="AH45" s="24"/>
      <c r="AI45" s="47"/>
    </row>
    <row r="46" spans="1:35" s="6" customFormat="1" ht="13.5" customHeight="1">
      <c r="A46" s="40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24"/>
      <c r="X46" s="67"/>
      <c r="Y46" s="8" t="s">
        <v>40</v>
      </c>
      <c r="Z46" s="8"/>
      <c r="AA46" s="8"/>
      <c r="AB46" s="8"/>
      <c r="AC46" s="8"/>
      <c r="AD46" s="67"/>
      <c r="AE46" s="8" t="s">
        <v>45</v>
      </c>
      <c r="AF46" s="8"/>
      <c r="AG46" s="8"/>
      <c r="AH46" s="8"/>
      <c r="AI46" s="36"/>
    </row>
    <row r="47" spans="1:35" s="6" customFormat="1" ht="2.15" customHeight="1">
      <c r="A47" s="40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24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36"/>
    </row>
    <row r="48" spans="1:35" s="6" customFormat="1" ht="13.5" customHeight="1">
      <c r="A48" s="40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24"/>
      <c r="X48" s="8" t="s">
        <v>41</v>
      </c>
      <c r="Y48" s="8"/>
      <c r="Z48" s="8"/>
      <c r="AA48" s="8"/>
      <c r="AB48" s="8"/>
      <c r="AC48" s="8"/>
      <c r="AD48" s="8" t="s">
        <v>46</v>
      </c>
      <c r="AE48" s="8"/>
      <c r="AF48" s="8"/>
      <c r="AG48" s="8"/>
      <c r="AH48" s="8"/>
      <c r="AI48" s="36"/>
    </row>
    <row r="49" spans="1:35" s="6" customFormat="1" ht="2.15" customHeight="1">
      <c r="A49" s="4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24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36"/>
    </row>
    <row r="50" spans="1:35" s="6" customFormat="1" ht="13.5" customHeight="1">
      <c r="A50" s="40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24"/>
      <c r="X50" s="23"/>
      <c r="Y50" s="8" t="s">
        <v>42</v>
      </c>
      <c r="Z50" s="8"/>
      <c r="AA50" s="8"/>
      <c r="AB50" s="8"/>
      <c r="AC50" s="8"/>
      <c r="AD50" s="23"/>
      <c r="AE50" s="8" t="s">
        <v>45</v>
      </c>
      <c r="AF50" s="8"/>
      <c r="AG50" s="8"/>
      <c r="AH50" s="8"/>
      <c r="AI50" s="36"/>
    </row>
    <row r="51" spans="1:35" s="6" customFormat="1" ht="2.15" customHeight="1">
      <c r="A51" s="40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24"/>
      <c r="X51" s="4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36"/>
    </row>
    <row r="52" spans="1:35" s="6" customFormat="1" ht="13.5" customHeight="1">
      <c r="A52" s="40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24"/>
      <c r="X52" s="23"/>
      <c r="Y52" s="8" t="s">
        <v>43</v>
      </c>
      <c r="Z52" s="8"/>
      <c r="AA52" s="8"/>
      <c r="AB52" s="8"/>
      <c r="AC52" s="8"/>
      <c r="AD52" s="8"/>
      <c r="AE52" s="8"/>
      <c r="AF52" s="8"/>
      <c r="AG52" s="8"/>
      <c r="AH52" s="8"/>
      <c r="AI52" s="36"/>
    </row>
    <row r="53" spans="1:35" s="6" customFormat="1" ht="13.5" customHeight="1">
      <c r="A53" s="40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36"/>
    </row>
    <row r="54" spans="1:35" s="6" customFormat="1" ht="3.65" customHeight="1">
      <c r="A54" s="49"/>
      <c r="B54" s="50"/>
      <c r="C54" s="50"/>
      <c r="D54" s="50"/>
      <c r="E54" s="50"/>
      <c r="F54" s="50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17"/>
    </row>
    <row r="55" spans="1:35" s="6" customFormat="1" ht="17.25" customHeight="1">
      <c r="A55" s="40" t="s">
        <v>51</v>
      </c>
      <c r="B55" s="8"/>
      <c r="C55" s="8"/>
      <c r="D55" s="8"/>
      <c r="E55" s="8"/>
      <c r="F55" s="8"/>
      <c r="G55" s="84" t="s">
        <v>58</v>
      </c>
      <c r="H55" s="84"/>
      <c r="I55" s="84"/>
      <c r="J55" s="84"/>
      <c r="K55" s="38"/>
      <c r="L55" s="84" t="s">
        <v>59</v>
      </c>
      <c r="M55" s="84"/>
      <c r="N55" s="84"/>
      <c r="O55" s="84"/>
      <c r="P55" s="38"/>
      <c r="Q55" s="84" t="s">
        <v>60</v>
      </c>
      <c r="R55" s="84"/>
      <c r="S55" s="84"/>
      <c r="T55" s="84"/>
      <c r="U55" s="38"/>
      <c r="V55" s="84" t="s">
        <v>61</v>
      </c>
      <c r="W55" s="84"/>
      <c r="X55" s="84"/>
      <c r="Y55" s="84"/>
      <c r="Z55" s="38"/>
      <c r="AA55" s="84" t="s">
        <v>62</v>
      </c>
      <c r="AB55" s="84"/>
      <c r="AC55" s="84"/>
      <c r="AD55" s="84"/>
      <c r="AE55" s="38"/>
      <c r="AF55" s="84" t="s">
        <v>63</v>
      </c>
      <c r="AG55" s="84"/>
      <c r="AH55" s="84"/>
      <c r="AI55" s="85"/>
    </row>
    <row r="56" spans="1:35" s="6" customFormat="1" ht="17.25" customHeight="1">
      <c r="A56" s="40" t="s">
        <v>52</v>
      </c>
      <c r="B56" s="8"/>
      <c r="C56" s="8"/>
      <c r="D56" s="8"/>
      <c r="E56" s="8"/>
      <c r="F56" s="8"/>
      <c r="G56" s="76"/>
      <c r="H56" s="76"/>
      <c r="I56" s="76"/>
      <c r="J56" s="76"/>
      <c r="K56" s="63"/>
      <c r="L56" s="76"/>
      <c r="M56" s="76"/>
      <c r="N56" s="76"/>
      <c r="O56" s="76"/>
      <c r="P56" s="63"/>
      <c r="Q56" s="76"/>
      <c r="R56" s="76"/>
      <c r="S56" s="76"/>
      <c r="T56" s="76"/>
      <c r="U56" s="63"/>
      <c r="V56" s="76"/>
      <c r="W56" s="76"/>
      <c r="X56" s="76"/>
      <c r="Y56" s="76"/>
      <c r="Z56" s="63"/>
      <c r="AA56" s="76"/>
      <c r="AB56" s="76"/>
      <c r="AC56" s="76"/>
      <c r="AD56" s="76"/>
      <c r="AE56" s="63"/>
      <c r="AF56" s="76"/>
      <c r="AG56" s="76"/>
      <c r="AH56" s="76"/>
      <c r="AI56" s="77"/>
    </row>
    <row r="57" spans="1:35" s="6" customFormat="1" ht="17.25" customHeight="1">
      <c r="A57" s="40" t="s">
        <v>53</v>
      </c>
      <c r="B57" s="8"/>
      <c r="C57" s="8"/>
      <c r="D57" s="8"/>
      <c r="E57" s="8"/>
      <c r="F57" s="8"/>
      <c r="G57" s="76"/>
      <c r="H57" s="76"/>
      <c r="I57" s="76"/>
      <c r="J57" s="76"/>
      <c r="K57" s="63"/>
      <c r="L57" s="76"/>
      <c r="M57" s="76"/>
      <c r="N57" s="76"/>
      <c r="O57" s="76"/>
      <c r="P57" s="63"/>
      <c r="Q57" s="76"/>
      <c r="R57" s="76"/>
      <c r="S57" s="76"/>
      <c r="T57" s="76"/>
      <c r="U57" s="63"/>
      <c r="V57" s="76"/>
      <c r="W57" s="76"/>
      <c r="X57" s="76"/>
      <c r="Y57" s="76"/>
      <c r="Z57" s="63"/>
      <c r="AA57" s="76"/>
      <c r="AB57" s="76"/>
      <c r="AC57" s="76"/>
      <c r="AD57" s="76"/>
      <c r="AE57" s="63"/>
      <c r="AF57" s="76"/>
      <c r="AG57" s="76"/>
      <c r="AH57" s="76"/>
      <c r="AI57" s="77"/>
    </row>
    <row r="58" spans="1:35" s="6" customFormat="1" ht="17.25" customHeight="1">
      <c r="A58" s="40" t="s">
        <v>54</v>
      </c>
      <c r="B58" s="8"/>
      <c r="C58" s="8"/>
      <c r="D58" s="8"/>
      <c r="E58" s="8"/>
      <c r="F58" s="8"/>
      <c r="G58" s="76"/>
      <c r="H58" s="76"/>
      <c r="I58" s="76"/>
      <c r="J58" s="76"/>
      <c r="K58" s="63"/>
      <c r="L58" s="76"/>
      <c r="M58" s="76"/>
      <c r="N58" s="76"/>
      <c r="O58" s="76"/>
      <c r="P58" s="63"/>
      <c r="Q58" s="76"/>
      <c r="R58" s="76"/>
      <c r="S58" s="76"/>
      <c r="T58" s="76"/>
      <c r="U58" s="63"/>
      <c r="V58" s="76"/>
      <c r="W58" s="76"/>
      <c r="X58" s="76"/>
      <c r="Y58" s="76"/>
      <c r="Z58" s="63"/>
      <c r="AA58" s="76"/>
      <c r="AB58" s="76"/>
      <c r="AC58" s="76"/>
      <c r="AD58" s="76"/>
      <c r="AE58" s="63"/>
      <c r="AF58" s="76"/>
      <c r="AG58" s="76"/>
      <c r="AH58" s="76"/>
      <c r="AI58" s="77"/>
    </row>
    <row r="59" spans="1:35" s="6" customFormat="1" ht="17.25" customHeight="1">
      <c r="A59" s="40" t="s">
        <v>55</v>
      </c>
      <c r="B59" s="8"/>
      <c r="C59" s="8"/>
      <c r="D59" s="8"/>
      <c r="E59" s="8"/>
      <c r="F59" s="8"/>
      <c r="G59" s="75"/>
      <c r="H59" s="75"/>
      <c r="I59" s="75"/>
      <c r="J59" s="75"/>
      <c r="K59" s="66"/>
      <c r="L59" s="75"/>
      <c r="M59" s="75"/>
      <c r="N59" s="75"/>
      <c r="O59" s="75"/>
      <c r="P59" s="66"/>
      <c r="Q59" s="75"/>
      <c r="R59" s="75"/>
      <c r="S59" s="75"/>
      <c r="T59" s="75"/>
      <c r="U59" s="66"/>
      <c r="V59" s="75"/>
      <c r="W59" s="75"/>
      <c r="X59" s="75"/>
      <c r="Y59" s="75"/>
      <c r="Z59" s="66"/>
      <c r="AA59" s="75"/>
      <c r="AB59" s="75"/>
      <c r="AC59" s="75"/>
      <c r="AD59" s="75"/>
      <c r="AE59" s="66"/>
      <c r="AF59" s="75"/>
      <c r="AG59" s="75"/>
      <c r="AH59" s="75"/>
      <c r="AI59" s="78"/>
    </row>
    <row r="60" spans="1:35" s="6" customFormat="1" ht="17.25" customHeight="1">
      <c r="A60" s="40" t="s">
        <v>56</v>
      </c>
      <c r="B60" s="8"/>
      <c r="C60" s="8"/>
      <c r="D60" s="8"/>
      <c r="E60" s="8"/>
      <c r="F60" s="8"/>
      <c r="G60" s="83" t="str">
        <f>IF(Y35="","",Y35)</f>
        <v/>
      </c>
      <c r="H60" s="83"/>
      <c r="I60" s="83"/>
      <c r="J60" s="83"/>
      <c r="K60" s="66"/>
      <c r="L60" s="75"/>
      <c r="M60" s="75"/>
      <c r="N60" s="75"/>
      <c r="O60" s="75"/>
      <c r="P60" s="66"/>
      <c r="Q60" s="75"/>
      <c r="R60" s="75"/>
      <c r="S60" s="75"/>
      <c r="T60" s="75"/>
      <c r="U60" s="66"/>
      <c r="V60" s="75"/>
      <c r="W60" s="75"/>
      <c r="X60" s="75"/>
      <c r="Y60" s="75"/>
      <c r="Z60" s="66"/>
      <c r="AA60" s="75"/>
      <c r="AB60" s="75"/>
      <c r="AC60" s="75"/>
      <c r="AD60" s="75"/>
      <c r="AE60" s="66"/>
      <c r="AF60" s="75"/>
      <c r="AG60" s="75"/>
      <c r="AH60" s="75"/>
      <c r="AI60" s="78"/>
    </row>
    <row r="61" spans="1:35" s="6" customFormat="1" ht="17.25" customHeight="1">
      <c r="A61" s="40" t="s">
        <v>57</v>
      </c>
      <c r="B61" s="8"/>
      <c r="C61" s="8"/>
      <c r="D61" s="8"/>
      <c r="E61" s="8"/>
      <c r="F61" s="8"/>
      <c r="G61" s="63"/>
      <c r="H61" s="63"/>
      <c r="I61" s="63"/>
      <c r="J61" s="63"/>
      <c r="K61" s="63"/>
      <c r="L61" s="75"/>
      <c r="M61" s="75"/>
      <c r="N61" s="75"/>
      <c r="O61" s="75"/>
      <c r="P61" s="66"/>
      <c r="Q61" s="75"/>
      <c r="R61" s="75"/>
      <c r="S61" s="75"/>
      <c r="T61" s="75"/>
      <c r="U61" s="66"/>
      <c r="V61" s="75"/>
      <c r="W61" s="75"/>
      <c r="X61" s="75"/>
      <c r="Y61" s="75"/>
      <c r="Z61" s="66"/>
      <c r="AA61" s="75"/>
      <c r="AB61" s="75"/>
      <c r="AC61" s="75"/>
      <c r="AD61" s="75"/>
      <c r="AE61" s="66"/>
      <c r="AF61" s="75"/>
      <c r="AG61" s="75"/>
      <c r="AH61" s="75"/>
      <c r="AI61" s="78"/>
    </row>
    <row r="62" spans="1:35" s="6" customFormat="1" ht="3.65" customHeight="1">
      <c r="A62" s="40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36"/>
    </row>
    <row r="63" spans="1:35" s="6" customFormat="1" ht="3" customHeight="1">
      <c r="A63" s="4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1"/>
    </row>
    <row r="64" spans="1:35" s="11" customFormat="1" ht="20.25" customHeight="1">
      <c r="A64" s="52" t="s">
        <v>64</v>
      </c>
      <c r="B64" s="53"/>
      <c r="C64" s="53"/>
      <c r="D64" s="53"/>
      <c r="E64" s="53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9"/>
    </row>
    <row r="65" spans="1:35" s="11" customFormat="1" ht="2.15" customHeight="1">
      <c r="A65" s="54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6"/>
    </row>
    <row r="66" spans="1:35" s="11" customFormat="1" ht="10.5" customHeight="1">
      <c r="A66" s="57" t="s">
        <v>65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8"/>
    </row>
    <row r="67" spans="1:35" s="11" customFormat="1" ht="10.5" customHeight="1">
      <c r="A67" s="57" t="s">
        <v>66</v>
      </c>
      <c r="B67" s="53"/>
      <c r="C67" s="53"/>
      <c r="D67" s="53"/>
      <c r="E67" s="81"/>
      <c r="F67" s="80"/>
      <c r="G67" s="80"/>
      <c r="H67" s="80"/>
      <c r="I67" s="80"/>
      <c r="J67" s="53"/>
      <c r="K67" s="53" t="s">
        <v>67</v>
      </c>
      <c r="L67" s="53"/>
      <c r="M67" s="53"/>
      <c r="N67" s="81"/>
      <c r="O67" s="80"/>
      <c r="P67" s="80"/>
      <c r="Q67" s="80"/>
      <c r="R67" s="53"/>
      <c r="S67" s="53" t="s">
        <v>68</v>
      </c>
      <c r="T67" s="53"/>
      <c r="U67" s="53"/>
      <c r="V67" s="53"/>
      <c r="W67" s="81"/>
      <c r="X67" s="80"/>
      <c r="Y67" s="80"/>
      <c r="Z67" s="80"/>
      <c r="AA67" s="53"/>
      <c r="AB67" s="53" t="s">
        <v>69</v>
      </c>
      <c r="AC67" s="53"/>
      <c r="AD67" s="53"/>
      <c r="AE67" s="81"/>
      <c r="AF67" s="80"/>
      <c r="AG67" s="80"/>
      <c r="AH67" s="80"/>
      <c r="AI67" s="82"/>
    </row>
    <row r="68" spans="1:35" s="11" customFormat="1" ht="2.15" customHeight="1">
      <c r="A68" s="79"/>
      <c r="B68" s="80"/>
      <c r="C68" s="80"/>
      <c r="D68" s="80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6"/>
    </row>
    <row r="69" spans="1:35">
      <c r="A69" s="59" t="s">
        <v>97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>
      <c r="B70" s="13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F70" s="60"/>
      <c r="AG70" s="8"/>
      <c r="AH70" s="8"/>
      <c r="AI70" s="8"/>
    </row>
  </sheetData>
  <sheetProtection algorithmName="SHA-512" hashValue="eAeMrJuD14JVNflxSdQIkOso9OObGLNCwUmEDVLtXkr119nU2lELKYNmila/8+uD+lEZ7lrKzQhHqWGAw1A1tA==" saltValue="f1fNnrAP/vdBrR+CMoycZA==" spinCount="100000" sheet="1" objects="1" scenarios="1"/>
  <protectedRanges>
    <protectedRange sqref="A12:P14" name="Bereich38"/>
    <protectedRange sqref="AA56:AD58" name="Bereich36"/>
    <protectedRange sqref="Q56:T58" name="Bereich34"/>
    <protectedRange sqref="G56:J58" name="Bereich32"/>
    <protectedRange sqref="F31:P31" name="Bereich30"/>
    <protectedRange sqref="G20:P20" name="Bereich28"/>
    <protectedRange sqref="V15:AI18" name="Bereich26"/>
    <protectedRange sqref="AA59:AD61" name="Bereich24"/>
    <protectedRange sqref="Q59:T61" name="Bereich22"/>
    <protectedRange sqref="Y33:AB33" name="Bereich17"/>
    <protectedRange sqref="AE33:AI33 AE35:AI37 AE41:AI41 Y35:AC35 AE39:AI39" name="Bereich10"/>
    <protectedRange sqref="M11:P11" name="Bereich8"/>
    <protectedRange sqref="AD11:AI11" name="Bereich7"/>
    <protectedRange sqref="R12:AI14" name="Bereich6"/>
    <protectedRange sqref="AA22 AA24 AA26 AA28" name="Bereich1"/>
    <protectedRange sqref="R22 R24 R26 R28" name="Bereich2"/>
    <protectedRange sqref="J22 J24 J26 J28" name="Bereich3"/>
    <protectedRange sqref="B24 B26 B28" name="Bereich4"/>
    <protectedRange sqref="X46" name="Bereich11"/>
    <protectedRange sqref="X50" name="Bereich13"/>
    <protectedRange sqref="X52" name="Bereich14"/>
    <protectedRange sqref="AD46" name="Bereich15"/>
    <protectedRange sqref="AD50" name="Bereich16"/>
    <protectedRange sqref="G59:J59" name="Bereich18"/>
    <protectedRange sqref="L59:O61" name="Bereich21"/>
    <protectedRange sqref="V59:Y61" name="Bereich23"/>
    <protectedRange sqref="AF59:AI61" name="Bereich25"/>
    <protectedRange sqref="E15:P18" name="Bereich27"/>
    <protectedRange sqref="X20:AI20" name="Bereich29"/>
    <protectedRange sqref="Z31:AI31" name="Bereich31"/>
    <protectedRange sqref="L56:O58" name="Bereich33"/>
    <protectedRange sqref="V56:Y58" name="Bereich35"/>
    <protectedRange sqref="AF56:AI58" name="Bereich37"/>
    <protectedRange sqref="F64:AI64" name="Bereich39"/>
  </protectedRanges>
  <dataConsolidate/>
  <mergeCells count="96">
    <mergeCell ref="R7:AI10"/>
    <mergeCell ref="AE41:AI41"/>
    <mergeCell ref="AE35:AI35"/>
    <mergeCell ref="AE36:AI36"/>
    <mergeCell ref="AE37:AI37"/>
    <mergeCell ref="AE39:AI39"/>
    <mergeCell ref="R18:U18"/>
    <mergeCell ref="V18:AI18"/>
    <mergeCell ref="R16:U16"/>
    <mergeCell ref="AA11:AC11"/>
    <mergeCell ref="A18:D18"/>
    <mergeCell ref="A11:H11"/>
    <mergeCell ref="A19:AI19"/>
    <mergeCell ref="AD11:AI11"/>
    <mergeCell ref="E15:P15"/>
    <mergeCell ref="E16:P16"/>
    <mergeCell ref="E17:P17"/>
    <mergeCell ref="E18:P18"/>
    <mergeCell ref="A12:P12"/>
    <mergeCell ref="A13:P13"/>
    <mergeCell ref="A14:P14"/>
    <mergeCell ref="I11:L11"/>
    <mergeCell ref="M11:P11"/>
    <mergeCell ref="A7:Q10"/>
    <mergeCell ref="F31:P31"/>
    <mergeCell ref="A20:F20"/>
    <mergeCell ref="R20:W20"/>
    <mergeCell ref="R12:AI12"/>
    <mergeCell ref="R13:AI13"/>
    <mergeCell ref="R14:AI14"/>
    <mergeCell ref="V15:AI15"/>
    <mergeCell ref="V16:AI16"/>
    <mergeCell ref="V17:AI17"/>
    <mergeCell ref="A15:D15"/>
    <mergeCell ref="R15:U15"/>
    <mergeCell ref="R11:Z11"/>
    <mergeCell ref="R17:U17"/>
    <mergeCell ref="A16:D16"/>
    <mergeCell ref="A17:D17"/>
    <mergeCell ref="AF55:AI55"/>
    <mergeCell ref="AA55:AD55"/>
    <mergeCell ref="V55:Y55"/>
    <mergeCell ref="Q55:T55"/>
    <mergeCell ref="G20:P20"/>
    <mergeCell ref="X20:AI20"/>
    <mergeCell ref="W32:AC32"/>
    <mergeCell ref="L55:O55"/>
    <mergeCell ref="G55:J55"/>
    <mergeCell ref="AE33:AI33"/>
    <mergeCell ref="Z31:AH31"/>
    <mergeCell ref="L57:O57"/>
    <mergeCell ref="L58:O58"/>
    <mergeCell ref="L59:O59"/>
    <mergeCell ref="L60:O60"/>
    <mergeCell ref="G56:J56"/>
    <mergeCell ref="G57:J57"/>
    <mergeCell ref="G58:J58"/>
    <mergeCell ref="G59:J59"/>
    <mergeCell ref="G60:J60"/>
    <mergeCell ref="AA59:AD59"/>
    <mergeCell ref="AA60:AD60"/>
    <mergeCell ref="Q61:T61"/>
    <mergeCell ref="L61:O61"/>
    <mergeCell ref="V56:Y56"/>
    <mergeCell ref="V57:Y57"/>
    <mergeCell ref="V58:Y58"/>
    <mergeCell ref="V59:Y59"/>
    <mergeCell ref="V60:Y60"/>
    <mergeCell ref="V61:Y61"/>
    <mergeCell ref="Q56:T56"/>
    <mergeCell ref="Q57:T57"/>
    <mergeCell ref="Q58:T58"/>
    <mergeCell ref="Q59:T59"/>
    <mergeCell ref="Q60:T60"/>
    <mergeCell ref="L56:O56"/>
    <mergeCell ref="A68:D68"/>
    <mergeCell ref="E67:I67"/>
    <mergeCell ref="N67:Q67"/>
    <mergeCell ref="W67:Z67"/>
    <mergeCell ref="AE67:AI67"/>
    <mergeCell ref="F64:AI64"/>
    <mergeCell ref="Y33:AB33"/>
    <mergeCell ref="Y35:AB35"/>
    <mergeCell ref="Y37:AB37"/>
    <mergeCell ref="Y41:AB41"/>
    <mergeCell ref="Y39:AB39"/>
    <mergeCell ref="AA61:AD61"/>
    <mergeCell ref="AF56:AI56"/>
    <mergeCell ref="AF57:AI57"/>
    <mergeCell ref="AF58:AI58"/>
    <mergeCell ref="AF59:AI59"/>
    <mergeCell ref="AF60:AI60"/>
    <mergeCell ref="AF61:AI61"/>
    <mergeCell ref="AA56:AD56"/>
    <mergeCell ref="AA57:AD57"/>
    <mergeCell ref="AA58:AD58"/>
  </mergeCells>
  <phoneticPr fontId="3" type="noConversion"/>
  <dataValidations count="6">
    <dataValidation type="list" allowBlank="1" showInputMessage="1" showErrorMessage="1" sqref="G57:J57 L57:O57 Q57:T57 V57:Y57 AA57:AD57 AF57:AI57" xr:uid="{00000000-0002-0000-0000-000000000000}">
      <formula1>$A$2:$H$2</formula1>
    </dataValidation>
    <dataValidation type="list" allowBlank="1" showInputMessage="1" showErrorMessage="1" sqref="Z31 AI31" xr:uid="{00000000-0002-0000-0000-000001000000}">
      <formula1>$A$4:$D$4</formula1>
    </dataValidation>
    <dataValidation type="list" allowBlank="1" showInputMessage="1" showErrorMessage="1" sqref="G56:J56 AF56:AI56 AA56:AD56 V56:Y56 Q56:T56 L56:O56" xr:uid="{00000000-0002-0000-0000-000002000000}">
      <formula1>$A$1:$M$1</formula1>
    </dataValidation>
    <dataValidation type="list" allowBlank="1" showInputMessage="1" showErrorMessage="1" error="=wenn(ag1=1;&quot;ungültig&quot;;&quot; &quot;)" sqref="AE41:AI41" xr:uid="{00000000-0002-0000-0000-000003000000}">
      <formula1>$P$1:$AF$1</formula1>
    </dataValidation>
    <dataValidation type="list" allowBlank="1" showInputMessage="1" showErrorMessage="1" sqref="G58:J58 AF58:AI58 AA58:AD58 V58:Y58 Q58:T58 L58:O58" xr:uid="{00000000-0002-0000-0000-000004000000}">
      <formula1>$A$3:$P$3</formula1>
    </dataValidation>
    <dataValidation type="list" allowBlank="1" showInputMessage="1" showErrorMessage="1" sqref="B24 B26 B28 J22 J24 J26 J28 R22 R24 R26 R28 AA22 AA24 AA26 AA28 X46 AD50 X50 X52 AD46" xr:uid="{00000000-0002-0000-0000-000005000000}">
      <formula1>$A$5:$B$5</formula1>
    </dataValidation>
  </dataValidations>
  <pageMargins left="0.59055118110236227" right="0.31496062992125984" top="0.27559055118110237" bottom="0.39370078740157483" header="0" footer="0.19685039370078741"/>
  <pageSetup paperSize="9" orientation="portrait" r:id="rId1"/>
  <headerFooter scaleWithDoc="0">
    <oddFooter>&amp;L&amp;6Vernetzt, kompetent – die Verkaufsgesellschaften der MÜLLER-STEINAG Gruppe: CREABETON BAUSTOFF AG, MÜLLER-STEINAG BAUSTOFF AG und MÜLLER-STEINAG ELEMENT AG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RB-Dokument" ma:contentTypeID="0x0101006AC3765A0786A4449984FA6528730044009955D99867F9FF4489F2087A1DCC9D14" ma:contentTypeVersion="731" ma:contentTypeDescription="Ein neues Dokument erstellen." ma:contentTypeScope="" ma:versionID="22aa75f7f836e0d6a0530f9f9278bcea">
  <xsd:schema xmlns:xsd="http://www.w3.org/2001/XMLSchema" xmlns:xs="http://www.w3.org/2001/XMLSchema" xmlns:p="http://schemas.microsoft.com/office/2006/metadata/properties" xmlns:ns2="27819eda-e351-45b6-a2d1-d831f05793df" xmlns:ns3="68ae7dd2-07f9-4d22-aba4-16bf36411cb5" targetNamespace="http://schemas.microsoft.com/office/2006/metadata/properties" ma:root="true" ma:fieldsID="646bc038dcbefdffa261cb7ae06d6960" ns2:_="" ns3:_="">
    <xsd:import namespace="27819eda-e351-45b6-a2d1-d831f05793df"/>
    <xsd:import namespace="68ae7dd2-07f9-4d22-aba4-16bf36411cb5"/>
    <xsd:element name="properties">
      <xsd:complexType>
        <xsd:sequence>
          <xsd:element name="documentManagement">
            <xsd:complexType>
              <xsd:all>
                <xsd:element ref="ns2:na74073760a4466d89e9b0086664636b" minOccurs="0"/>
                <xsd:element ref="ns2:TaxCatchAll" minOccurs="0"/>
                <xsd:element ref="ns2:TaxCatchAllLabel" minOccurs="0"/>
                <xsd:element ref="ns2:gecc8a7b92dc4143b40ed966b67d8c43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2:hac83ba79a7843a991293e3ec836598f" minOccurs="0"/>
                <xsd:element ref="ns2:mf77967b98324d2a8d9f1a70513f7b6e" minOccurs="0"/>
                <xsd:element ref="ns2:l3d3e07b7aae4a37a14d75273a4e8ffb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19eda-e351-45b6-a2d1-d831f05793df" elementFormDefault="qualified">
    <xsd:import namespace="http://schemas.microsoft.com/office/2006/documentManagement/types"/>
    <xsd:import namespace="http://schemas.microsoft.com/office/infopath/2007/PartnerControls"/>
    <xsd:element name="na74073760a4466d89e9b0086664636b" ma:index="8" nillable="true" ma:taxonomy="true" ma:internalName="na74073760a4466d89e9b0086664636b" ma:taxonomyFieldName="CRBDocumentConfidentiality" ma:displayName="Vertraulichkeit" ma:default="3;#nicht klassifiziert|e9a63179-acab-4ffe-b80d-50b63910b599" ma:fieldId="{7a740737-60a4-466d-89e9-b0086664636b}" ma:sspId="126264fd-0fbe-4c48-9126-7f35911828a3" ma:termSetId="78959b6b-c626-41e7-9392-edaa97577a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01f82b23-1ade-4720-a83a-d9ff41de23d3}" ma:internalName="TaxCatchAll" ma:showField="CatchAllData" ma:web="27819eda-e351-45b6-a2d1-d831f0579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01f82b23-1ade-4720-a83a-d9ff41de23d3}" ma:internalName="TaxCatchAllLabel" ma:readOnly="true" ma:showField="CatchAllDataLabel" ma:web="27819eda-e351-45b6-a2d1-d831f0579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ecc8a7b92dc4143b40ed966b67d8c43" ma:index="12" nillable="true" ma:taxonomy="true" ma:internalName="gecc8a7b92dc4143b40ed966b67d8c43" ma:taxonomyFieldName="CRBDocumentType" ma:displayName="Dokumenttyp" ma:readOnly="false" ma:default="" ma:fieldId="{0ecc8a7b-92dc-4143-b40e-d966b67d8c43}" ma:sspId="126264fd-0fbe-4c48-9126-7f35911828a3" ma:termSetId="a67ae8b6-9ed5-445f-b98f-9829d185bf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4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5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SharedWithUsers" ma:index="2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hac83ba79a7843a991293e3ec836598f" ma:index="28" nillable="true" ma:taxonomy="true" ma:internalName="hac83ba79a7843a991293e3ec836598f" ma:taxonomyFieldName="CRBProductService" ma:displayName="Produkte/Dienstleistungen" ma:default="" ma:fieldId="{1ac83ba7-9a78-43a9-9129-3e3ec836598f}" ma:taxonomyMulti="true" ma:sspId="126264fd-0fbe-4c48-9126-7f35911828a3" ma:termSetId="72a0912a-f609-466d-8b80-4a8776dc3d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f77967b98324d2a8d9f1a70513f7b6e" ma:index="30" nillable="true" ma:taxonomy="true" ma:internalName="mf77967b98324d2a8d9f1a70513f7b6e" ma:taxonomyFieldName="CRBDocumentLanguage" ma:displayName="Dokumentsprache" ma:default="5;#Deutsch|c64f71a8-8878-4990-be64-596a8dd67008" ma:fieldId="{6f77967b-9832-4d2a-8d9f-1a70513f7b6e}" ma:sspId="126264fd-0fbe-4c48-9126-7f35911828a3" ma:termSetId="4566e054-1b4e-423f-8c24-921a75bbb7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3d3e07b7aae4a37a14d75273a4e8ffb" ma:index="32" nillable="true" ma:taxonomy="true" ma:internalName="l3d3e07b7aae4a37a14d75273a4e8ffb" ma:taxonomyFieldName="CRBDocumentTags" ma:displayName="Tags" ma:default="" ma:fieldId="{53d3e07b-7aae-4a37-a14d-75273a4e8ffb}" ma:taxonomyMulti="true" ma:sspId="126264fd-0fbe-4c48-9126-7f35911828a3" ma:termSetId="9e177c12-8119-4e30-b99e-4527d34b68a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e7dd2-07f9-4d22-aba4-16bf36411c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7" nillable="true" ma:taxonomy="true" ma:internalName="lcf76f155ced4ddcb4097134ff3c332f" ma:taxonomyFieldName="MediaServiceImageTags" ma:displayName="Bildmarkierungen" ma:readOnly="false" ma:fieldId="{5cf76f15-5ced-4ddc-b409-7134ff3c332f}" ma:taxonomyMulti="true" ma:sspId="126264fd-0fbe-4c48-9126-7f359118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74073760a4466d89e9b0086664636b xmlns="27819eda-e351-45b6-a2d1-d831f05793df">
      <Terms xmlns="http://schemas.microsoft.com/office/infopath/2007/PartnerControls">
        <TermInfo xmlns="http://schemas.microsoft.com/office/infopath/2007/PartnerControls">
          <TermName xmlns="http://schemas.microsoft.com/office/infopath/2007/PartnerControls">nicht klassifiziert</TermName>
          <TermId xmlns="http://schemas.microsoft.com/office/infopath/2007/PartnerControls">e9a63179-acab-4ffe-b80d-50b63910b599</TermId>
        </TermInfo>
      </Terms>
    </na74073760a4466d89e9b0086664636b>
    <hac83ba79a7843a991293e3ec836598f xmlns="27819eda-e351-45b6-a2d1-d831f05793df">
      <Terms xmlns="http://schemas.microsoft.com/office/infopath/2007/PartnerControls"/>
    </hac83ba79a7843a991293e3ec836598f>
    <mf77967b98324d2a8d9f1a70513f7b6e xmlns="27819eda-e351-45b6-a2d1-d831f05793df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Deutsch</TermName>
          <TermId xmlns="http://schemas.microsoft.com/office/infopath/2007/PartnerControls">c64f71a8-8878-4990-be64-596a8dd67008</TermId>
        </TermInfo>
      </Terms>
    </mf77967b98324d2a8d9f1a70513f7b6e>
    <lcf76f155ced4ddcb4097134ff3c332f xmlns="68ae7dd2-07f9-4d22-aba4-16bf36411cb5">
      <Terms xmlns="http://schemas.microsoft.com/office/infopath/2007/PartnerControls"/>
    </lcf76f155ced4ddcb4097134ff3c332f>
    <TaxCatchAll xmlns="27819eda-e351-45b6-a2d1-d831f05793df">
      <Value>4</Value>
      <Value>2</Value>
      <Value>1</Value>
    </TaxCatchAll>
    <l3d3e07b7aae4a37a14d75273a4e8ffb xmlns="27819eda-e351-45b6-a2d1-d831f05793df">
      <Terms xmlns="http://schemas.microsoft.com/office/infopath/2007/PartnerControls"/>
    </l3d3e07b7aae4a37a14d75273a4e8ffb>
    <gecc8a7b92dc4143b40ed966b67d8c43 xmlns="27819eda-e351-45b6-a2d1-d831f05793df">
      <Terms xmlns="http://schemas.microsoft.com/office/infopath/2007/PartnerControls"/>
    </gecc8a7b92dc4143b40ed966b67d8c43>
    <_dlc_DocId xmlns="27819eda-e351-45b6-a2d1-d831f05793df">CRBDOC0080-1146401013-440605</_dlc_DocId>
    <_dlc_DocIdUrl xmlns="27819eda-e351-45b6-a2d1-d831f05793df">
      <Url>https://crbch.sharepoint.com/sites/prj-prd/_layouts/15/DocIdRedir.aspx?ID=CRBDOC0080-1146401013-440605</Url>
      <Description>CRBDOC0080-1146401013-440605</Description>
    </_dlc_DocIdUrl>
  </documentManagement>
</p:properties>
</file>

<file path=customXml/itemProps1.xml><?xml version="1.0" encoding="utf-8"?>
<ds:datastoreItem xmlns:ds="http://schemas.openxmlformats.org/officeDocument/2006/customXml" ds:itemID="{116DBA78-2F87-4980-A139-1044409EE138}"/>
</file>

<file path=customXml/itemProps2.xml><?xml version="1.0" encoding="utf-8"?>
<ds:datastoreItem xmlns:ds="http://schemas.openxmlformats.org/officeDocument/2006/customXml" ds:itemID="{27FF583A-7C16-445E-8C7D-250005F0B166}"/>
</file>

<file path=customXml/itemProps3.xml><?xml version="1.0" encoding="utf-8"?>
<ds:datastoreItem xmlns:ds="http://schemas.openxmlformats.org/officeDocument/2006/customXml" ds:itemID="{AA999F51-DB24-45CE-80AC-C5179E9324B0}"/>
</file>

<file path=customXml/itemProps4.xml><?xml version="1.0" encoding="utf-8"?>
<ds:datastoreItem xmlns:ds="http://schemas.openxmlformats.org/officeDocument/2006/customXml" ds:itemID="{FD89F25A-5E95-4AC3-B4C2-594B1CBDBF5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Creabeton</dc:creator>
  <cp:lastModifiedBy>Ardaya Claudia</cp:lastModifiedBy>
  <cp:lastPrinted>2018-04-23T10:46:00Z</cp:lastPrinted>
  <dcterms:created xsi:type="dcterms:W3CDTF">2008-09-29T09:08:30Z</dcterms:created>
  <dcterms:modified xsi:type="dcterms:W3CDTF">2023-09-25T07:40:04Z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0x0101006AC3765A0786A4449984FA6528730044009955D99867F9FF4489F2087A1DCC9D14</vt:lpwstr>
  </property>
  <property fmtid="{D5CDD505-2E9C-101B-9397-08002B2CF9AE}" pid="3" name="kffc5fbcca014a279587992f4ed89d7a">
    <vt:lpwstr>Entwurf|4e2781bd-20f0-431b-b6b7-f25c3d75ccc3</vt:lpwstr>
  </property>
  <property fmtid="{D5CDD505-2E9C-101B-9397-08002B2CF9AE}" pid="4" name="_dlc_DocIdItemGuid">
    <vt:lpwstr>594624fd-9549-42af-8344-ce673293f157</vt:lpwstr>
  </property>
  <property fmtid="{D5CDD505-2E9C-101B-9397-08002B2CF9AE}" pid="5" name="CRBDocumentLanguage">
    <vt:lpwstr>4;#Deutsch|c64f71a8-8878-4990-be64-596a8dd67008</vt:lpwstr>
  </property>
  <property fmtid="{D5CDD505-2E9C-101B-9397-08002B2CF9AE}" pid="6" name="CRBDocumentConfidentiality">
    <vt:lpwstr>2;#nicht klassifiziert|e9a63179-acab-4ffe-b80d-50b63910b599</vt:lpwstr>
  </property>
  <property fmtid="{D5CDD505-2E9C-101B-9397-08002B2CF9AE}" pid="7" name="CRBDocumentTags">
    <vt:lpwstr/>
  </property>
  <property fmtid="{D5CDD505-2E9C-101B-9397-08002B2CF9AE}" pid="8" name="CRBQuarter">
    <vt:lpwstr/>
  </property>
  <property fmtid="{D5CDD505-2E9C-101B-9397-08002B2CF9AE}" pid="9" name="MediaServiceImageTags">
    <vt:lpwstr/>
  </property>
  <property fmtid="{D5CDD505-2E9C-101B-9397-08002B2CF9AE}" pid="10" name="CRBProductService">
    <vt:lpwstr/>
  </property>
  <property fmtid="{D5CDD505-2E9C-101B-9397-08002B2CF9AE}" pid="11" name="CRBDocumentType">
    <vt:lpwstr/>
  </property>
  <property fmtid="{D5CDD505-2E9C-101B-9397-08002B2CF9AE}" pid="12" name="oba584a1513544f48972e82f0d438173">
    <vt:lpwstr/>
  </property>
  <property fmtid="{D5CDD505-2E9C-101B-9397-08002B2CF9AE}" pid="13" name="CRBRegulationStatusTerm">
    <vt:lpwstr>1;#Entwurf|4e2781bd-20f0-431b-b6b7-f25c3d75ccc3</vt:lpwstr>
  </property>
  <property fmtid="{D5CDD505-2E9C-101B-9397-08002B2CF9AE}" pid="14" name="CRBOfferStatus">
    <vt:lpwstr/>
  </property>
  <property fmtid="{D5CDD505-2E9C-101B-9397-08002B2CF9AE}" pid="15" name="ddb89087ffe6432caf4253177aabd1d0">
    <vt:lpwstr/>
  </property>
</Properties>
</file>