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styles.xml" ContentType="application/vnd.openxmlformats-officedocument.spreadsheetml.styles+xml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7.bin" ContentType="application/vnd.openxmlformats-officedocument.oleObject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https://muellersteinag-my.sharepoint.com/personal/claudia_ardaya_mueller-steinag_ch/Documents/PRD_CRD/A 3111 A 3112 CRENO Normschachtboden/DE/4_Weitere  Dokumente/"/>
    </mc:Choice>
  </mc:AlternateContent>
  <xr:revisionPtr revIDLastSave="0" documentId="8_{B9FD419F-F607-4AC3-9A3C-25F01125E866}" xr6:coauthVersionLast="47" xr6:coauthVersionMax="47" xr10:uidLastSave="{00000000-0000-0000-0000-000000000000}"/>
  <workbookProtection workbookAlgorithmName="SHA-512" workbookHashValue="gi1w7pCOzP8S8+h3c4mMAp6EluKsXgkyqVBjuupX/mPbQl87faFAQEVzjp4eOxwRol3cPZyyD7fa3dY0lPJNTQ==" workbookSaltValue="jXTRPo7ruf3FJZwik7ogvQ==" workbookSpinCount="100000" lockStructure="1"/>
  <bookViews>
    <workbookView xWindow="1480" yWindow="1480" windowWidth="9960" windowHeight="736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  <c r="B31" i="1" s="1"/>
  <c r="AE31" i="1" l="1"/>
  <c r="AE42" i="1"/>
  <c r="AE40" i="1"/>
  <c r="L3" i="1" l="1"/>
  <c r="H5" i="1"/>
  <c r="H3" i="1" s="1"/>
  <c r="K5" i="1"/>
  <c r="K3" i="1" s="1"/>
  <c r="J5" i="1"/>
  <c r="J3" i="1" s="1"/>
  <c r="I5" i="1"/>
  <c r="I3" i="1" s="1"/>
  <c r="AE47" i="1"/>
  <c r="AE48" i="1" s="1"/>
  <c r="I31" i="1"/>
</calcChain>
</file>

<file path=xl/sharedStrings.xml><?xml version="1.0" encoding="utf-8"?>
<sst xmlns="http://schemas.openxmlformats.org/spreadsheetml/2006/main" count="80" uniqueCount="71">
  <si>
    <t>Lieferung</t>
  </si>
  <si>
    <t>Baustelle</t>
  </si>
  <si>
    <t>Zuständig</t>
  </si>
  <si>
    <t>Telefon</t>
  </si>
  <si>
    <t>Fax</t>
  </si>
  <si>
    <t>E-Mail</t>
  </si>
  <si>
    <t>Bestelldatum</t>
  </si>
  <si>
    <t>Baust. -Nr.</t>
  </si>
  <si>
    <t>Warenempfänger</t>
  </si>
  <si>
    <t>Kd.-Nr.</t>
  </si>
  <si>
    <t xml:space="preserve"> </t>
  </si>
  <si>
    <t>Lieferdatum</t>
  </si>
  <si>
    <t>ohne Kran</t>
  </si>
  <si>
    <t>mit Anhänger</t>
  </si>
  <si>
    <t>4-/5-Achser</t>
  </si>
  <si>
    <t>tel. avisieren</t>
  </si>
  <si>
    <t>mit Kran</t>
  </si>
  <si>
    <t>abgeholt</t>
  </si>
  <si>
    <t>ohne Anhänger</t>
  </si>
  <si>
    <t>07.00 - 9.00 Uhr</t>
  </si>
  <si>
    <t>13.00 - 15.00 Uhr</t>
  </si>
  <si>
    <t>inkl. Schachtaufbau</t>
  </si>
  <si>
    <t>Schacht-Nr.</t>
  </si>
  <si>
    <t>bis 12 Uhr</t>
  </si>
  <si>
    <t>gelegentlich</t>
  </si>
  <si>
    <t>nur Schachtunterteil</t>
  </si>
  <si>
    <t>Nennweite (mm)</t>
  </si>
  <si>
    <t>Bemerkungen</t>
  </si>
  <si>
    <t>Werkdaten (nicht ausfüllen)</t>
  </si>
  <si>
    <t>Auftrag-Nr.</t>
  </si>
  <si>
    <t>Gewicht</t>
  </si>
  <si>
    <t>Ladedatum</t>
  </si>
  <si>
    <t>Ladezeit</t>
  </si>
  <si>
    <t xml:space="preserve">Durchmesser cm: </t>
  </si>
  <si>
    <t>Typ</t>
  </si>
  <si>
    <t>Typ 1</t>
  </si>
  <si>
    <t>Rohranschlüsse</t>
  </si>
  <si>
    <t>Schachthöhe</t>
  </si>
  <si>
    <t>D m.ü.M</t>
  </si>
  <si>
    <r>
      <t>NW</t>
    </r>
    <r>
      <rPr>
        <sz val="8"/>
        <rFont val="Arial"/>
        <family val="2"/>
      </rPr>
      <t>2</t>
    </r>
  </si>
  <si>
    <r>
      <t>NW</t>
    </r>
    <r>
      <rPr>
        <sz val="8"/>
        <rFont val="Arial"/>
        <family val="2"/>
      </rPr>
      <t>1</t>
    </r>
  </si>
  <si>
    <t>h1 Unterteil cm</t>
  </si>
  <si>
    <t>h2 Schachtringe</t>
  </si>
  <si>
    <t>h3 Konus</t>
  </si>
  <si>
    <t>h3 Abdeckplatte</t>
  </si>
  <si>
    <t>HS Aufbauhöhe</t>
  </si>
  <si>
    <t>Kote m.ü.M</t>
  </si>
  <si>
    <t>Bohrungen inkl. TOK in Schachtring</t>
  </si>
  <si>
    <t>Anschluss 1</t>
  </si>
  <si>
    <t>Anschluss 2</t>
  </si>
  <si>
    <t>Typ 2</t>
  </si>
  <si>
    <t>Typ 3</t>
  </si>
  <si>
    <t>Typ 4</t>
  </si>
  <si>
    <t>Typ 5</t>
  </si>
  <si>
    <t>Typ 6</t>
  </si>
  <si>
    <t>Typ 7</t>
  </si>
  <si>
    <t>Typ 8</t>
  </si>
  <si>
    <t>Typ 9</t>
  </si>
  <si>
    <t>Typ 10</t>
  </si>
  <si>
    <t>Typ 11</t>
  </si>
  <si>
    <t>Typ 12</t>
  </si>
  <si>
    <t xml:space="preserve">HT Schachthöhe </t>
  </si>
  <si>
    <t>Schachtaufbau (cm)</t>
  </si>
  <si>
    <t>A Auslauf m.ü.M</t>
  </si>
  <si>
    <t>HD Deckelhöhe</t>
  </si>
  <si>
    <t>X</t>
  </si>
  <si>
    <t>Winkel Grad [°] A = 0 Grad</t>
  </si>
  <si>
    <t>A3111/12 CRENO Normschacht Bestellformular</t>
  </si>
  <si>
    <t>CREABETON Februar 2019</t>
  </si>
  <si>
    <t>Tel.-Nr. 056 460 51 11</t>
  </si>
  <si>
    <t>E-Mail brugg@creabeton-baustoff.ch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</si>
</sst>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"/>
  </numFmts>
  <fonts count="20">
    <font>
      <sz val="10"/>
      <name val="Arial"/>
    </font>
    <font>
      <sz val="10"/>
      <name val="Arial"/>
      <family val="2"/>
    </font>
    <font>
      <sz val="8.5"/>
      <name val="Frutiger 47LightCn"/>
    </font>
    <font>
      <sz val="8"/>
      <name val="Arial"/>
      <family val="2"/>
    </font>
    <font>
      <sz val="8"/>
      <name val="Frutiger 47LightCn"/>
    </font>
    <font>
      <sz val="5"/>
      <name val="Frutiger 47LightCn"/>
    </font>
    <font>
      <sz val="10"/>
      <name val="Frutiger 47LightCn"/>
    </font>
    <font>
      <b/>
      <sz val="16"/>
      <name val="Frutiger 47LightCn"/>
    </font>
    <font>
      <sz val="11"/>
      <name val="Frutiger 47LightCn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6"/>
      <name val="Arial"/>
      <family val="2"/>
    </font>
    <font>
      <sz val="1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3">
    <xf numFmtId="0" fontId="0" fillId="0" borderId="0" xfId="0"/>
    <xf numFmtId="0" fontId="6" fillId="0" borderId="0" xfId="0" applyFont="1"/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/>
    <xf numFmtId="0" fontId="4" fillId="0" borderId="0" xfId="0" applyFont="1"/>
    <xf numFmtId="0" fontId="10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2" fontId="10" fillId="0" borderId="0" xfId="0" applyNumberFormat="1" applyFont="1" applyAlignment="1">
      <alignment horizontal="left" vertical="center"/>
    </xf>
    <xf numFmtId="0" fontId="10" fillId="0" borderId="8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3" xfId="0" applyFont="1" applyBorder="1"/>
    <xf numFmtId="0" fontId="10" fillId="0" borderId="0" xfId="0" applyFont="1"/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9" fillId="0" borderId="2" xfId="0" applyFont="1" applyBorder="1"/>
    <xf numFmtId="0" fontId="9" fillId="0" borderId="10" xfId="0" applyFont="1" applyBorder="1"/>
    <xf numFmtId="0" fontId="9" fillId="0" borderId="7" xfId="0" applyFont="1" applyBorder="1"/>
    <xf numFmtId="0" fontId="9" fillId="0" borderId="3" xfId="0" applyFont="1" applyBorder="1"/>
    <xf numFmtId="0" fontId="13" fillId="0" borderId="12" xfId="0" applyFont="1" applyBorder="1"/>
    <xf numFmtId="0" fontId="13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0" xfId="0" applyFont="1"/>
    <xf numFmtId="0" fontId="9" fillId="0" borderId="8" xfId="0" applyFont="1" applyBorder="1" applyAlignment="1">
      <alignment vertical="center"/>
    </xf>
    <xf numFmtId="0" fontId="1" fillId="0" borderId="0" xfId="0" applyFont="1"/>
    <xf numFmtId="0" fontId="9" fillId="0" borderId="9" xfId="0" applyFont="1" applyBorder="1"/>
    <xf numFmtId="0" fontId="9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0" fillId="2" borderId="10" xfId="0" applyFont="1" applyFill="1" applyBorder="1" applyAlignment="1">
      <alignment horizontal="center" vertical="center"/>
    </xf>
    <xf numFmtId="0" fontId="9" fillId="0" borderId="8" xfId="0" applyFont="1" applyBorder="1"/>
    <xf numFmtId="0" fontId="13" fillId="0" borderId="0" xfId="0" applyFont="1"/>
    <xf numFmtId="0" fontId="0" fillId="0" borderId="0" xfId="0" applyAlignment="1">
      <alignment horizontal="center" vertical="center"/>
    </xf>
    <xf numFmtId="0" fontId="9" fillId="0" borderId="5" xfId="0" applyFont="1" applyBorder="1"/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2" fillId="0" borderId="0" xfId="0" applyFont="1" applyAlignment="1">
      <alignment readingOrder="1"/>
    </xf>
    <xf numFmtId="0" fontId="17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4" fillId="0" borderId="8" xfId="0" applyFont="1" applyBorder="1"/>
    <xf numFmtId="0" fontId="11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8" fillId="0" borderId="5" xfId="0" applyFont="1" applyBorder="1"/>
    <xf numFmtId="0" fontId="16" fillId="0" borderId="0" xfId="0" applyFont="1" applyAlignment="1">
      <alignment horizontal="right" vertical="center"/>
    </xf>
    <xf numFmtId="0" fontId="8" fillId="0" borderId="12" xfId="0" applyFont="1" applyBorder="1"/>
    <xf numFmtId="0" fontId="10" fillId="0" borderId="12" xfId="0" applyFont="1" applyBorder="1" applyAlignment="1">
      <alignment horizontal="center" vertical="center"/>
    </xf>
    <xf numFmtId="0" fontId="15" fillId="0" borderId="3" xfId="0" applyFont="1" applyBorder="1"/>
    <xf numFmtId="0" fontId="1" fillId="0" borderId="3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readingOrder="1"/>
    </xf>
    <xf numFmtId="0" fontId="19" fillId="0" borderId="0" xfId="0" applyFont="1" applyAlignment="1">
      <alignment horizontal="right" vertical="center"/>
    </xf>
    <xf numFmtId="0" fontId="12" fillId="0" borderId="0" xfId="0" applyFont="1"/>
    <xf numFmtId="0" fontId="13" fillId="0" borderId="9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/>
    <xf numFmtId="0" fontId="1" fillId="0" borderId="3" xfId="0" applyFont="1" applyBorder="1"/>
    <xf numFmtId="0" fontId="9" fillId="0" borderId="4" xfId="0" applyFont="1" applyBorder="1"/>
    <xf numFmtId="0" fontId="19" fillId="0" borderId="0" xfId="0" applyFont="1" applyAlignment="1">
      <alignment horizontal="right"/>
    </xf>
    <xf numFmtId="0" fontId="0" fillId="0" borderId="2" xfId="0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4" fontId="10" fillId="2" borderId="2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4" fontId="10" fillId="2" borderId="5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2" xfId="0" applyFont="1" applyFill="1" applyBorder="1"/>
    <xf numFmtId="0" fontId="11" fillId="2" borderId="10" xfId="0" applyFont="1" applyFill="1" applyBorder="1"/>
    <xf numFmtId="0" fontId="11" fillId="2" borderId="4" xfId="0" applyFont="1" applyFill="1" applyBorder="1" applyAlignment="1" applyProtection="1">
      <alignment horizontal="left" vertical="center"/>
      <protection locked="0"/>
    </xf>
    <xf numFmtId="0" fontId="11" fillId="2" borderId="5" xfId="0" applyFont="1" applyFill="1" applyBorder="1" applyAlignment="1" applyProtection="1">
      <alignment horizontal="left" vertical="center"/>
      <protection locked="0"/>
    </xf>
    <xf numFmtId="0" fontId="11" fillId="2" borderId="6" xfId="0" applyFont="1" applyFill="1" applyBorder="1" applyAlignment="1" applyProtection="1">
      <alignment horizontal="left" vertical="center"/>
      <protection locked="0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4" fontId="11" fillId="2" borderId="5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49" fontId="12" fillId="0" borderId="0" xfId="0" applyNumberFormat="1" applyFont="1" applyAlignment="1">
      <alignment vertical="center" wrapText="1"/>
    </xf>
    <xf numFmtId="0" fontId="13" fillId="0" borderId="9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2" Type="http://schemas.microsoft.com/office/2007/relationships/hdphoto" Target="../media/hdphoto1.wdp"/><Relationship Id="rId1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57150</xdr:colOff>
      <xdr:row>48</xdr:row>
      <xdr:rowOff>28575</xdr:rowOff>
    </xdr:from>
    <xdr:to>
      <xdr:col>33</xdr:col>
      <xdr:colOff>147172</xdr:colOff>
      <xdr:row>58</xdr:row>
      <xdr:rowOff>161925</xdr:rowOff>
    </xdr:to>
    <xdr:pic>
      <xdr:nvPicPr>
        <xdr:cNvPr id="11" name="Bild 14" descr="Beschreibung: CRENO_Normschachtunterteil_BF_Schnitt_2011_08_2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606" t="7076" r="9868" b="6604"/>
        <a:stretch/>
      </xdr:blipFill>
      <xdr:spPr bwMode="auto">
        <a:xfrm>
          <a:off x="4819650" y="7781925"/>
          <a:ext cx="1614022" cy="18669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34</xdr:row>
          <xdr:rowOff>76200</xdr:rowOff>
        </xdr:from>
        <xdr:to>
          <xdr:col>6</xdr:col>
          <xdr:colOff>0</xdr:colOff>
          <xdr:row>37</xdr:row>
          <xdr:rowOff>127000</xdr:rowOff>
        </xdr:to>
        <xdr:sp macro="" textlink="">
          <xdr:nvSpPr>
            <xdr:cNvPr id="1082" name="Object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33</xdr:row>
          <xdr:rowOff>114300</xdr:rowOff>
        </xdr:from>
        <xdr:to>
          <xdr:col>11</xdr:col>
          <xdr:colOff>184150</xdr:colOff>
          <xdr:row>38</xdr:row>
          <xdr:rowOff>50800</xdr:rowOff>
        </xdr:to>
        <xdr:sp macro="" textlink="">
          <xdr:nvSpPr>
            <xdr:cNvPr id="1102" name="Object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33</xdr:row>
          <xdr:rowOff>165100</xdr:rowOff>
        </xdr:from>
        <xdr:to>
          <xdr:col>17</xdr:col>
          <xdr:colOff>184150</xdr:colOff>
          <xdr:row>38</xdr:row>
          <xdr:rowOff>165100</xdr:rowOff>
        </xdr:to>
        <xdr:sp macro="" textlink="">
          <xdr:nvSpPr>
            <xdr:cNvPr id="1103" name="Object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33</xdr:row>
          <xdr:rowOff>76200</xdr:rowOff>
        </xdr:from>
        <xdr:to>
          <xdr:col>24</xdr:col>
          <xdr:colOff>0</xdr:colOff>
          <xdr:row>38</xdr:row>
          <xdr:rowOff>57150</xdr:rowOff>
        </xdr:to>
        <xdr:sp macro="" textlink="">
          <xdr:nvSpPr>
            <xdr:cNvPr id="1104" name="Object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19050</xdr:rowOff>
        </xdr:from>
        <xdr:to>
          <xdr:col>5</xdr:col>
          <xdr:colOff>184150</xdr:colOff>
          <xdr:row>45</xdr:row>
          <xdr:rowOff>0</xdr:rowOff>
        </xdr:to>
        <xdr:sp macro="" textlink="">
          <xdr:nvSpPr>
            <xdr:cNvPr id="1105" name="Object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127000</xdr:rowOff>
        </xdr:from>
        <xdr:to>
          <xdr:col>12</xdr:col>
          <xdr:colOff>0</xdr:colOff>
          <xdr:row>44</xdr:row>
          <xdr:rowOff>114300</xdr:rowOff>
        </xdr:to>
        <xdr:sp macro="" textlink="">
          <xdr:nvSpPr>
            <xdr:cNvPr id="1106" name="Object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41</xdr:row>
          <xdr:rowOff>19050</xdr:rowOff>
        </xdr:from>
        <xdr:to>
          <xdr:col>18</xdr:col>
          <xdr:colOff>0</xdr:colOff>
          <xdr:row>45</xdr:row>
          <xdr:rowOff>114300</xdr:rowOff>
        </xdr:to>
        <xdr:sp macro="" textlink="">
          <xdr:nvSpPr>
            <xdr:cNvPr id="1108" name="Object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40</xdr:row>
          <xdr:rowOff>19050</xdr:rowOff>
        </xdr:from>
        <xdr:to>
          <xdr:col>24</xdr:col>
          <xdr:colOff>19050</xdr:colOff>
          <xdr:row>44</xdr:row>
          <xdr:rowOff>146050</xdr:rowOff>
        </xdr:to>
        <xdr:sp macro="" textlink="">
          <xdr:nvSpPr>
            <xdr:cNvPr id="1109" name="Object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50800</xdr:colOff>
          <xdr:row>47</xdr:row>
          <xdr:rowOff>107950</xdr:rowOff>
        </xdr:from>
        <xdr:to>
          <xdr:col>5</xdr:col>
          <xdr:colOff>152400</xdr:colOff>
          <xdr:row>52</xdr:row>
          <xdr:rowOff>146050</xdr:rowOff>
        </xdr:to>
        <xdr:sp macro="" textlink="">
          <xdr:nvSpPr>
            <xdr:cNvPr id="1111" name="Object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47</xdr:row>
          <xdr:rowOff>19050</xdr:rowOff>
        </xdr:from>
        <xdr:to>
          <xdr:col>11</xdr:col>
          <xdr:colOff>152400</xdr:colOff>
          <xdr:row>52</xdr:row>
          <xdr:rowOff>69850</xdr:rowOff>
        </xdr:to>
        <xdr:sp macro="" textlink="">
          <xdr:nvSpPr>
            <xdr:cNvPr id="1112" name="Object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48</xdr:row>
          <xdr:rowOff>12700</xdr:rowOff>
        </xdr:from>
        <xdr:to>
          <xdr:col>18</xdr:col>
          <xdr:colOff>12700</xdr:colOff>
          <xdr:row>52</xdr:row>
          <xdr:rowOff>114300</xdr:rowOff>
        </xdr:to>
        <xdr:sp macro="" textlink="">
          <xdr:nvSpPr>
            <xdr:cNvPr id="1113" name="Object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47</xdr:row>
          <xdr:rowOff>114300</xdr:rowOff>
        </xdr:from>
        <xdr:to>
          <xdr:col>24</xdr:col>
          <xdr:colOff>0</xdr:colOff>
          <xdr:row>52</xdr:row>
          <xdr:rowOff>19050</xdr:rowOff>
        </xdr:to>
        <xdr:sp macro="" textlink="">
          <xdr:nvSpPr>
            <xdr:cNvPr id="1114" name="Object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33</xdr:col>
      <xdr:colOff>45720</xdr:colOff>
      <xdr:row>5</xdr:row>
      <xdr:rowOff>19050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32220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2857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2857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I68"/>
  <sheetViews>
    <sheetView showGridLines="0" tabSelected="1" view="pageLayout" topLeftCell="Q2" zoomScaleNormal="100" workbookViewId="0">
      <selection activeCell="AN12" sqref="AN12"/>
    </sheetView>
  </sheetViews>
  <sheetFormatPr baseColWidth="10" defaultColWidth="1.7265625" defaultRowHeight="12.5"/>
  <cols>
    <col min="1" max="35" width="2.7265625" style="1" customWidth="1"/>
    <col min="36" max="39" width="1.7265625" style="1"/>
    <col min="40" max="40" width="7.81640625" style="1" bestFit="1" customWidth="1"/>
    <col min="41" max="16384" width="1.7265625" style="1"/>
  </cols>
  <sheetData>
    <row r="1" spans="1:35" ht="10" customHeight="1">
      <c r="A1" s="9"/>
      <c r="B1" s="51">
        <v>60</v>
      </c>
      <c r="C1" s="51">
        <v>70</v>
      </c>
      <c r="D1" s="52">
        <v>80</v>
      </c>
      <c r="E1" s="51">
        <v>100</v>
      </c>
      <c r="F1" s="51"/>
      <c r="G1" s="51"/>
      <c r="H1" s="1">
        <v>125</v>
      </c>
      <c r="I1" s="1">
        <v>150</v>
      </c>
      <c r="J1" s="1">
        <v>200</v>
      </c>
      <c r="K1" s="1">
        <v>250</v>
      </c>
      <c r="L1" s="1">
        <v>300</v>
      </c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35" ht="10" customHeight="1">
      <c r="A2" s="2"/>
      <c r="B2" s="11" t="s">
        <v>65</v>
      </c>
      <c r="C2" s="11"/>
      <c r="D2" s="11"/>
      <c r="E2" s="11"/>
      <c r="F2" s="12"/>
      <c r="G2" s="13"/>
    </row>
    <row r="3" spans="1:35" ht="10" customHeight="1">
      <c r="A3" s="2"/>
      <c r="B3" s="9"/>
      <c r="C3" s="7"/>
      <c r="H3" s="11" t="str">
        <f>IF($Z$30=60,H5,IF($Z$30=80,H5,IF($Z$30=100,H5,"")))</f>
        <v/>
      </c>
      <c r="I3" s="11" t="str">
        <f>IF($Z$30=60,I5,IF($Z$30=80,I5,IF($Z$30=100,I5,IF($Z$30=70,I5,""))))</f>
        <v/>
      </c>
      <c r="J3" s="11" t="str">
        <f>IF($Z$30=80,J5,IF($Z$30=100,J5,IF($Z$30=70,J5,"")))</f>
        <v/>
      </c>
      <c r="K3" s="11" t="str">
        <f>IF($Z$30=100,K5,"")</f>
        <v/>
      </c>
      <c r="L3" s="13" t="str">
        <f>IF($AE$31=1,300,"")</f>
        <v/>
      </c>
    </row>
    <row r="4" spans="1:35" ht="10" customHeight="1">
      <c r="A4" s="2"/>
      <c r="B4" s="7"/>
      <c r="C4" s="7"/>
    </row>
    <row r="5" spans="1:35" ht="10" hidden="1" customHeight="1">
      <c r="A5" s="2"/>
      <c r="B5" s="7"/>
      <c r="H5" s="13" t="str">
        <f>IF($AE$31=1,125,IF($AE$31=2,125,""))</f>
        <v/>
      </c>
      <c r="I5" s="13" t="str">
        <f>IF($AE$31=1,150,IF($AE$31=2,150,IF($AE$31=3,150,IF($AE$31=4,150,IF($AE$31=4,150,IF($AE$31=4,150,IF($AE$31=4,150,IF($AE$31=4,150,IF($AE$31=4,150,IF($AE$31=4,150,IF($AE$31=4,150,IF($AE$31=4,150,""))))))))))))</f>
        <v/>
      </c>
      <c r="J5" s="13" t="str">
        <f>IF($AE$31=1,200,IF($AE$31=2,200,IF($AE$31=3,200,IF($AE$31=4,200,IF($AE$31=4,200,IF($AE$31=4,200,IF($AE$31=4,200,IF($AE$31=4,200,IF($AE$31=4,200,IF($AE$31=4,200,IF($AE$31=4,200,IF($AE$31=4,200,""))))))))))))</f>
        <v/>
      </c>
      <c r="K5" s="13" t="str">
        <f>IF($AE$31=1,250,IF($AE$31=2,250,IF($AE$31=3,250,IF($AE$31=4,250,IF($AE$31=4,250,IF($AE$31=4,250,IF($AE$31=4,250,IF($AE$31=4,250,IF($AE$31=4,250,IF($AE$31=4,250,IF($AE$31=4,250,IF($AE$31=4,250,""))))))))))))</f>
        <v/>
      </c>
    </row>
    <row r="6" spans="1:35" ht="5.25" customHeight="1">
      <c r="A6" s="3"/>
      <c r="B6" s="4"/>
      <c r="C6" s="3"/>
      <c r="D6" s="4"/>
      <c r="E6" s="3"/>
      <c r="F6" s="4"/>
      <c r="G6" s="3"/>
      <c r="H6" s="4"/>
      <c r="I6" s="3"/>
      <c r="J6" s="4"/>
      <c r="K6" s="3"/>
      <c r="L6" s="4"/>
      <c r="M6" s="3"/>
      <c r="N6" s="4"/>
      <c r="O6" s="3"/>
      <c r="P6" s="4"/>
      <c r="Q6" s="4"/>
      <c r="R6" s="3"/>
      <c r="S6" s="4"/>
      <c r="T6" s="3"/>
      <c r="U6" s="4"/>
      <c r="V6" s="3"/>
      <c r="W6" s="4"/>
      <c r="X6" s="3"/>
      <c r="Y6" s="4"/>
      <c r="Z6" s="3"/>
      <c r="AA6" s="4"/>
      <c r="AB6" s="3"/>
      <c r="AC6" s="4"/>
      <c r="AD6" s="3"/>
      <c r="AE6" s="4"/>
      <c r="AF6" s="3"/>
      <c r="AG6" s="4"/>
      <c r="AH6" s="3"/>
      <c r="AI6" s="4"/>
    </row>
    <row r="7" spans="1:35" ht="9.75" customHeight="1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16" t="s">
        <v>69</v>
      </c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6"/>
      <c r="AG7" s="6"/>
      <c r="AH7" s="6"/>
      <c r="AI7" s="6"/>
    </row>
    <row r="8" spans="1:35" s="75" customFormat="1" ht="11.25" customHeight="1">
      <c r="A8" s="141" t="s">
        <v>67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6" t="s">
        <v>70</v>
      </c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6"/>
      <c r="AG8" s="6"/>
      <c r="AH8" s="6"/>
      <c r="AI8" s="6"/>
    </row>
    <row r="9" spans="1:35" s="38" customFormat="1" ht="11.25" customHeight="1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91"/>
      <c r="AG9" s="91"/>
      <c r="AH9" s="91"/>
      <c r="AI9" s="91"/>
    </row>
    <row r="10" spans="1:35" ht="15" customHeight="1">
      <c r="A10" s="137" t="s">
        <v>1</v>
      </c>
      <c r="B10" s="116"/>
      <c r="C10" s="116"/>
      <c r="D10" s="116"/>
      <c r="E10" s="116"/>
      <c r="F10" s="116"/>
      <c r="G10" s="116"/>
      <c r="H10" s="138"/>
      <c r="I10" s="136" t="s">
        <v>7</v>
      </c>
      <c r="J10" s="132"/>
      <c r="K10" s="132"/>
      <c r="L10" s="132"/>
      <c r="M10" s="134"/>
      <c r="N10" s="134"/>
      <c r="O10" s="134"/>
      <c r="P10" s="135"/>
      <c r="Q10" s="7"/>
      <c r="R10" s="137" t="s">
        <v>8</v>
      </c>
      <c r="S10" s="116"/>
      <c r="T10" s="116"/>
      <c r="U10" s="116"/>
      <c r="V10" s="116"/>
      <c r="W10" s="116"/>
      <c r="X10" s="116"/>
      <c r="Y10" s="116"/>
      <c r="Z10" s="138"/>
      <c r="AA10" s="151" t="s">
        <v>9</v>
      </c>
      <c r="AB10" s="152"/>
      <c r="AC10" s="152"/>
      <c r="AD10" s="139"/>
      <c r="AE10" s="139"/>
      <c r="AF10" s="139"/>
      <c r="AG10" s="139"/>
      <c r="AH10" s="139"/>
      <c r="AI10" s="140"/>
    </row>
    <row r="11" spans="1:35" ht="18.75" customHeight="1">
      <c r="A11" s="117"/>
      <c r="B11" s="148"/>
      <c r="C11" s="148"/>
      <c r="D11" s="148"/>
      <c r="E11" s="148"/>
      <c r="F11" s="148"/>
      <c r="G11" s="148"/>
      <c r="H11" s="148"/>
      <c r="I11" s="149"/>
      <c r="J11" s="149"/>
      <c r="K11" s="149"/>
      <c r="L11" s="149"/>
      <c r="M11" s="149"/>
      <c r="N11" s="149"/>
      <c r="O11" s="149"/>
      <c r="P11" s="150"/>
      <c r="Q11" s="7"/>
      <c r="R11" s="117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9"/>
    </row>
    <row r="12" spans="1:35" ht="18.75" customHeight="1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5"/>
      <c r="Q12" s="11"/>
      <c r="R12" s="120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2"/>
    </row>
    <row r="13" spans="1:35" ht="18.75" customHeight="1">
      <c r="A13" s="123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5"/>
      <c r="Q13" s="11"/>
      <c r="R13" s="123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5"/>
    </row>
    <row r="14" spans="1:35" ht="18.75" customHeight="1">
      <c r="A14" s="126" t="s">
        <v>2</v>
      </c>
      <c r="B14" s="127"/>
      <c r="C14" s="127"/>
      <c r="D14" s="127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5"/>
      <c r="Q14" s="11"/>
      <c r="R14" s="126" t="s">
        <v>2</v>
      </c>
      <c r="S14" s="127"/>
      <c r="T14" s="127"/>
      <c r="U14" s="127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5"/>
    </row>
    <row r="15" spans="1:35" ht="18.75" customHeight="1">
      <c r="A15" s="128" t="s">
        <v>3</v>
      </c>
      <c r="B15" s="129"/>
      <c r="C15" s="129"/>
      <c r="D15" s="129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5"/>
      <c r="Q15" s="11"/>
      <c r="R15" s="128" t="s">
        <v>3</v>
      </c>
      <c r="S15" s="129"/>
      <c r="T15" s="129"/>
      <c r="U15" s="129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5"/>
    </row>
    <row r="16" spans="1:35" ht="18.75" customHeight="1">
      <c r="A16" s="128" t="s">
        <v>4</v>
      </c>
      <c r="B16" s="129"/>
      <c r="C16" s="129"/>
      <c r="D16" s="129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5"/>
      <c r="Q16" s="11"/>
      <c r="R16" s="128" t="s">
        <v>4</v>
      </c>
      <c r="S16" s="129"/>
      <c r="T16" s="129"/>
      <c r="U16" s="129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5"/>
    </row>
    <row r="17" spans="1:35" ht="18.75" customHeight="1">
      <c r="A17" s="128" t="s">
        <v>5</v>
      </c>
      <c r="B17" s="129"/>
      <c r="C17" s="129"/>
      <c r="D17" s="129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46"/>
      <c r="P17" s="147"/>
      <c r="Q17" s="11"/>
      <c r="R17" s="128" t="s">
        <v>5</v>
      </c>
      <c r="S17" s="129"/>
      <c r="T17" s="129"/>
      <c r="U17" s="129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5"/>
    </row>
    <row r="18" spans="1:35" s="5" customFormat="1" ht="3.65" customHeight="1">
      <c r="A18" s="131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</row>
    <row r="19" spans="1:35" s="5" customFormat="1" ht="19.5" customHeight="1">
      <c r="A19" s="114" t="s">
        <v>6</v>
      </c>
      <c r="B19" s="115"/>
      <c r="C19" s="115"/>
      <c r="D19" s="115"/>
      <c r="E19" s="115"/>
      <c r="F19" s="115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4"/>
      <c r="R19" s="115" t="s">
        <v>11</v>
      </c>
      <c r="S19" s="116"/>
      <c r="T19" s="116"/>
      <c r="U19" s="116"/>
      <c r="V19" s="116"/>
      <c r="W19" s="116"/>
      <c r="X19" s="133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5"/>
    </row>
    <row r="20" spans="1:35" s="5" customFormat="1" ht="2.15" customHeight="1">
      <c r="A20" s="15"/>
      <c r="B20" s="7"/>
      <c r="C20" s="7"/>
      <c r="D20" s="7"/>
      <c r="E20" s="7"/>
      <c r="F20" s="7"/>
      <c r="G20" s="16"/>
      <c r="H20" s="7"/>
      <c r="I20" s="7"/>
      <c r="J20" s="7"/>
      <c r="K20" s="7"/>
      <c r="L20" s="7"/>
      <c r="M20" s="7"/>
      <c r="N20" s="7"/>
      <c r="O20" s="7"/>
      <c r="P20" s="7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7"/>
      <c r="AC20" s="7"/>
      <c r="AD20" s="7"/>
      <c r="AE20" s="7"/>
      <c r="AF20" s="7"/>
      <c r="AG20" s="7"/>
      <c r="AH20" s="11"/>
      <c r="AI20" s="17"/>
    </row>
    <row r="21" spans="1:35" s="5" customFormat="1" ht="13.5" customHeight="1">
      <c r="A21" s="18"/>
      <c r="B21" s="7" t="s">
        <v>0</v>
      </c>
      <c r="C21" s="16"/>
      <c r="D21" s="7"/>
      <c r="E21" s="7"/>
      <c r="F21" s="7"/>
      <c r="G21" s="7"/>
      <c r="H21" s="7"/>
      <c r="I21" s="7"/>
      <c r="J21" s="71"/>
      <c r="K21" s="7"/>
      <c r="L21" s="7" t="s">
        <v>15</v>
      </c>
      <c r="M21" s="7"/>
      <c r="N21" s="7"/>
      <c r="O21" s="7"/>
      <c r="P21" s="16"/>
      <c r="Q21" s="16"/>
      <c r="R21" s="71"/>
      <c r="S21" s="7"/>
      <c r="T21" s="130" t="s">
        <v>19</v>
      </c>
      <c r="U21" s="106"/>
      <c r="V21" s="106"/>
      <c r="W21" s="106"/>
      <c r="X21" s="106"/>
      <c r="Y21" s="106"/>
      <c r="Z21" s="19" t="s">
        <v>10</v>
      </c>
      <c r="AA21" s="71"/>
      <c r="AB21" s="7"/>
      <c r="AC21" s="7" t="s">
        <v>23</v>
      </c>
      <c r="AD21" s="7"/>
      <c r="AE21" s="7"/>
      <c r="AF21" s="7"/>
      <c r="AG21" s="16"/>
      <c r="AH21" s="11"/>
      <c r="AI21" s="17"/>
    </row>
    <row r="22" spans="1:35" s="5" customFormat="1" ht="2.15" customHeight="1">
      <c r="A22" s="20"/>
      <c r="B22" s="16"/>
      <c r="C22" s="16"/>
      <c r="D22" s="7"/>
      <c r="E22" s="7"/>
      <c r="F22" s="7"/>
      <c r="G22" s="7"/>
      <c r="H22" s="7"/>
      <c r="I22" s="7"/>
      <c r="J22" s="21"/>
      <c r="K22" s="7"/>
      <c r="L22" s="7"/>
      <c r="M22" s="7"/>
      <c r="N22" s="16"/>
      <c r="O22" s="16"/>
      <c r="P22" s="16"/>
      <c r="Q22" s="16"/>
      <c r="R22" s="21"/>
      <c r="S22" s="7"/>
      <c r="T22" s="7"/>
      <c r="U22" s="7"/>
      <c r="V22" s="16"/>
      <c r="W22" s="16"/>
      <c r="X22" s="16"/>
      <c r="Y22" s="16"/>
      <c r="Z22" s="19"/>
      <c r="AA22" s="21"/>
      <c r="AB22" s="7"/>
      <c r="AC22" s="7"/>
      <c r="AD22" s="7"/>
      <c r="AE22" s="16"/>
      <c r="AF22" s="16"/>
      <c r="AG22" s="16"/>
      <c r="AH22" s="11"/>
      <c r="AI22" s="17"/>
    </row>
    <row r="23" spans="1:35" s="5" customFormat="1" ht="13.5" customHeight="1">
      <c r="A23" s="22"/>
      <c r="B23" s="72"/>
      <c r="C23" s="16"/>
      <c r="D23" s="7" t="s">
        <v>12</v>
      </c>
      <c r="E23" s="7"/>
      <c r="F23" s="7"/>
      <c r="G23" s="7"/>
      <c r="H23" s="7" t="s">
        <v>10</v>
      </c>
      <c r="I23" s="7"/>
      <c r="J23" s="71"/>
      <c r="K23" s="7"/>
      <c r="L23" s="7" t="s">
        <v>16</v>
      </c>
      <c r="M23" s="7"/>
      <c r="N23" s="7"/>
      <c r="O23" s="7"/>
      <c r="P23" s="16"/>
      <c r="Q23" s="16"/>
      <c r="R23" s="71"/>
      <c r="S23" s="7"/>
      <c r="T23" s="7" t="s">
        <v>20</v>
      </c>
      <c r="U23" s="7"/>
      <c r="V23" s="7"/>
      <c r="W23" s="7"/>
      <c r="X23" s="16"/>
      <c r="Y23" s="16"/>
      <c r="Z23" s="19"/>
      <c r="AA23" s="71"/>
      <c r="AB23" s="7"/>
      <c r="AC23" s="7" t="s">
        <v>24</v>
      </c>
      <c r="AD23" s="7"/>
      <c r="AE23" s="7"/>
      <c r="AF23" s="7"/>
      <c r="AG23" s="16"/>
      <c r="AH23" s="11"/>
      <c r="AI23" s="17"/>
    </row>
    <row r="24" spans="1:35" s="5" customFormat="1" ht="2.15" customHeight="1">
      <c r="A24" s="22"/>
      <c r="B24" s="48"/>
      <c r="C24" s="16"/>
      <c r="D24" s="7"/>
      <c r="E24" s="7"/>
      <c r="F24" s="7"/>
      <c r="G24" s="7"/>
      <c r="H24" s="7"/>
      <c r="I24" s="7"/>
      <c r="J24" s="21"/>
      <c r="K24" s="7"/>
      <c r="L24" s="7"/>
      <c r="M24" s="7"/>
      <c r="N24" s="7"/>
      <c r="O24" s="7"/>
      <c r="P24" s="16"/>
      <c r="Q24" s="16"/>
      <c r="R24" s="21"/>
      <c r="S24" s="7"/>
      <c r="T24" s="7"/>
      <c r="U24" s="7"/>
      <c r="V24" s="7"/>
      <c r="W24" s="7"/>
      <c r="X24" s="16"/>
      <c r="Y24" s="16"/>
      <c r="Z24" s="19"/>
      <c r="AA24" s="21"/>
      <c r="AB24" s="7"/>
      <c r="AC24" s="7"/>
      <c r="AD24" s="7"/>
      <c r="AE24" s="7"/>
      <c r="AF24" s="7"/>
      <c r="AG24" s="16"/>
      <c r="AH24" s="11"/>
      <c r="AI24" s="17"/>
    </row>
    <row r="25" spans="1:35" s="5" customFormat="1" ht="13.5" customHeight="1">
      <c r="A25" s="22"/>
      <c r="B25" s="72"/>
      <c r="C25" s="16"/>
      <c r="D25" s="7" t="s">
        <v>13</v>
      </c>
      <c r="E25" s="7"/>
      <c r="F25" s="7"/>
      <c r="G25" s="7"/>
      <c r="H25" s="7"/>
      <c r="I25" s="7"/>
      <c r="J25" s="71"/>
      <c r="K25" s="7"/>
      <c r="L25" s="7" t="s">
        <v>18</v>
      </c>
      <c r="M25" s="7"/>
      <c r="N25" s="7"/>
      <c r="O25" s="7"/>
      <c r="P25" s="7"/>
      <c r="Q25" s="7"/>
      <c r="R25" s="71"/>
      <c r="S25" s="7"/>
      <c r="T25" s="7" t="s">
        <v>21</v>
      </c>
      <c r="U25" s="7"/>
      <c r="V25" s="7"/>
      <c r="W25" s="7"/>
      <c r="X25" s="7"/>
      <c r="Y25" s="7"/>
      <c r="Z25" s="19"/>
      <c r="AA25" s="71"/>
      <c r="AB25" s="7"/>
      <c r="AC25" s="7" t="s">
        <v>25</v>
      </c>
      <c r="AD25" s="7"/>
      <c r="AE25" s="7"/>
      <c r="AF25" s="7"/>
      <c r="AG25" s="7"/>
      <c r="AH25" s="11"/>
      <c r="AI25" s="17"/>
    </row>
    <row r="26" spans="1:35" s="5" customFormat="1" ht="2.15" customHeight="1">
      <c r="A26" s="22"/>
      <c r="B26" s="73"/>
      <c r="C26" s="16"/>
      <c r="D26" s="7"/>
      <c r="E26" s="7"/>
      <c r="F26" s="7"/>
      <c r="G26" s="7"/>
      <c r="H26" s="7"/>
      <c r="I26" s="7"/>
      <c r="J26" s="23"/>
      <c r="K26" s="7"/>
      <c r="L26" s="7"/>
      <c r="M26" s="7"/>
      <c r="N26" s="7"/>
      <c r="O26" s="7"/>
      <c r="P26" s="7"/>
      <c r="Q26" s="7"/>
      <c r="R26" s="40"/>
      <c r="S26" s="7"/>
      <c r="T26" s="7"/>
      <c r="U26" s="7"/>
      <c r="V26" s="7"/>
      <c r="W26" s="7"/>
      <c r="X26" s="7"/>
      <c r="Y26" s="7"/>
      <c r="Z26" s="19"/>
      <c r="AA26" s="37"/>
      <c r="AB26" s="7"/>
      <c r="AC26" s="7"/>
      <c r="AD26" s="7"/>
      <c r="AE26" s="7"/>
      <c r="AF26" s="7"/>
      <c r="AG26" s="7"/>
      <c r="AH26" s="11"/>
      <c r="AI26" s="17"/>
    </row>
    <row r="27" spans="1:35" s="5" customFormat="1" ht="11.25" customHeight="1">
      <c r="A27" s="22"/>
      <c r="B27" s="72"/>
      <c r="C27" s="16"/>
      <c r="D27" s="7" t="s">
        <v>14</v>
      </c>
      <c r="E27" s="7"/>
      <c r="F27" s="7"/>
      <c r="G27" s="7"/>
      <c r="H27" s="7"/>
      <c r="I27" s="7"/>
      <c r="J27" s="71"/>
      <c r="K27" s="7"/>
      <c r="L27" s="7" t="s">
        <v>17</v>
      </c>
      <c r="M27" s="7"/>
      <c r="N27" s="7"/>
      <c r="O27" s="7"/>
      <c r="P27" s="7"/>
      <c r="Q27" s="7"/>
      <c r="R27" s="21"/>
      <c r="S27" s="7"/>
      <c r="T27" s="7"/>
      <c r="U27" s="7"/>
      <c r="V27" s="7"/>
      <c r="AI27" s="17"/>
    </row>
    <row r="28" spans="1:35" s="5" customFormat="1" ht="3.65" customHeight="1">
      <c r="A28" s="24"/>
      <c r="B28" s="25"/>
      <c r="C28" s="26"/>
      <c r="D28" s="26"/>
      <c r="E28" s="26"/>
      <c r="F28" s="26"/>
      <c r="G28" s="26"/>
      <c r="H28" s="26"/>
      <c r="I28" s="25"/>
      <c r="J28" s="25"/>
      <c r="K28" s="26"/>
      <c r="L28" s="27"/>
      <c r="M28" s="27"/>
      <c r="N28" s="27"/>
      <c r="O28" s="27"/>
      <c r="P28" s="27"/>
      <c r="Q28" s="27"/>
      <c r="R28" s="25"/>
      <c r="S28" s="25"/>
      <c r="T28" s="26"/>
      <c r="U28" s="27"/>
      <c r="V28" s="27"/>
      <c r="W28" s="27"/>
      <c r="X28" s="27"/>
      <c r="Y28" s="27"/>
      <c r="Z28" s="27"/>
      <c r="AA28" s="27"/>
      <c r="AB28" s="25"/>
      <c r="AC28" s="25"/>
      <c r="AD28" s="26"/>
      <c r="AE28" s="27"/>
      <c r="AF28" s="27"/>
      <c r="AG28" s="27"/>
      <c r="AH28" s="27"/>
      <c r="AI28" s="28"/>
    </row>
    <row r="29" spans="1:35" s="5" customFormat="1" ht="3.65" customHeight="1">
      <c r="A29" s="63"/>
      <c r="B29" s="63"/>
      <c r="C29" s="64"/>
      <c r="D29" s="64"/>
      <c r="E29" s="64"/>
      <c r="F29" s="64"/>
      <c r="G29" s="64"/>
      <c r="H29" s="64"/>
      <c r="I29" s="63"/>
      <c r="J29" s="63"/>
      <c r="K29" s="47"/>
      <c r="L29" s="47"/>
      <c r="M29" s="47"/>
      <c r="N29" s="47"/>
      <c r="O29" s="47"/>
      <c r="P29" s="47"/>
      <c r="Q29" s="47"/>
      <c r="R29" s="63"/>
      <c r="S29" s="63"/>
      <c r="T29" s="47"/>
      <c r="U29" s="47"/>
      <c r="V29" s="47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47"/>
    </row>
    <row r="30" spans="1:35" s="5" customFormat="1" ht="16.5" customHeight="1">
      <c r="A30" s="29" t="s">
        <v>22</v>
      </c>
      <c r="B30" s="44"/>
      <c r="C30" s="44"/>
      <c r="D30" s="44"/>
      <c r="E30" s="44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14"/>
      <c r="R30" s="37" t="s">
        <v>33</v>
      </c>
      <c r="S30" s="14"/>
      <c r="T30" s="14"/>
      <c r="U30" s="14"/>
      <c r="V30" s="14"/>
      <c r="W30" s="14"/>
      <c r="X30" s="14"/>
      <c r="Y30" s="14"/>
      <c r="Z30" s="111"/>
      <c r="AA30" s="112"/>
      <c r="AB30" s="112"/>
      <c r="AC30" s="112"/>
      <c r="AD30" s="112"/>
      <c r="AE30" s="112"/>
      <c r="AF30" s="112"/>
      <c r="AG30" s="112"/>
      <c r="AH30" s="112"/>
      <c r="AI30" s="113"/>
    </row>
    <row r="31" spans="1:35" s="5" customFormat="1" ht="13.5" customHeight="1">
      <c r="A31" s="69">
        <f>COUNTA(B40,H40,N40,T40,B47,H47,N47,T47,B54,H54,N54,T54)</f>
        <v>0</v>
      </c>
      <c r="B31" s="76" t="str">
        <f>IF($A$31=0,"Bitte Typ auswählen","")</f>
        <v>Bitte Typ auswählen</v>
      </c>
      <c r="C31"/>
      <c r="D31"/>
      <c r="E31"/>
      <c r="F31"/>
      <c r="G31"/>
      <c r="H31"/>
      <c r="I31" s="53" t="str">
        <f>IF($A$31&lt;=1,"","Achtung zu viele oder keine Typen ausgewählt")</f>
        <v/>
      </c>
      <c r="K31" s="9"/>
      <c r="L31" s="9"/>
      <c r="M31" s="9"/>
      <c r="N31" s="9"/>
      <c r="O31" s="9"/>
      <c r="S31" s="9"/>
      <c r="T31" s="9"/>
      <c r="U31" s="9"/>
      <c r="V31" s="9"/>
      <c r="W31" s="19"/>
      <c r="X31" s="21"/>
      <c r="AD31" s="77" t="s">
        <v>34</v>
      </c>
      <c r="AE31" s="92" t="str">
        <f>IF(A31&gt;1,"",IF(B40="x",1,IF(H40="x",2,IF(N40="X",3,IF(T40="x",4,IF(B47="X",5,IF(H47="X",6,IF(N47="X",7,IF(T47="X",8,IF(B54="X",9,IF(H54="x",10,IF(N54="x",11,IF(T54="x",12,"")))))))))))))</f>
        <v/>
      </c>
      <c r="AF31" s="93"/>
      <c r="AG31" s="93"/>
      <c r="AH31" s="93"/>
      <c r="AI31" s="50"/>
    </row>
    <row r="32" spans="1:35" s="5" customFormat="1" ht="2.15" customHeight="1">
      <c r="A32" s="30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19"/>
      <c r="X32" s="21"/>
      <c r="Y32" s="9"/>
      <c r="Z32" s="66"/>
      <c r="AA32" s="66"/>
      <c r="AB32" s="66"/>
      <c r="AC32" s="66"/>
      <c r="AD32" s="66"/>
      <c r="AE32" s="49"/>
      <c r="AF32" s="49"/>
      <c r="AG32" s="49"/>
      <c r="AH32" s="49"/>
      <c r="AI32" s="50"/>
    </row>
    <row r="33" spans="1:35" s="5" customFormat="1" ht="2.15" customHeight="1">
      <c r="A33" s="30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19"/>
      <c r="X33" s="21"/>
      <c r="Y33" s="9"/>
      <c r="Z33" s="105"/>
      <c r="AA33" s="106"/>
      <c r="AB33" s="106"/>
      <c r="AC33" s="106"/>
      <c r="AD33" s="106"/>
      <c r="AE33" s="106"/>
      <c r="AF33" s="106"/>
      <c r="AG33" s="106"/>
      <c r="AH33" s="106"/>
      <c r="AI33" s="107"/>
    </row>
    <row r="34" spans="1:35" s="5" customFormat="1" ht="16" customHeight="1">
      <c r="A34" s="80"/>
      <c r="B34" s="81"/>
      <c r="C34" s="81"/>
      <c r="D34" s="81"/>
      <c r="E34" s="81"/>
      <c r="F34" s="81"/>
      <c r="G34" s="85" t="s">
        <v>10</v>
      </c>
      <c r="H34" s="81"/>
      <c r="I34" s="81"/>
      <c r="J34" s="81"/>
      <c r="K34" s="81"/>
      <c r="L34" s="82"/>
      <c r="M34" s="81"/>
      <c r="N34" s="81"/>
      <c r="O34" s="81"/>
      <c r="P34" s="81"/>
      <c r="Q34" s="81"/>
      <c r="R34" s="82"/>
      <c r="S34" s="80"/>
      <c r="T34" s="81"/>
      <c r="U34" s="81"/>
      <c r="V34" s="81"/>
      <c r="W34" s="81"/>
      <c r="X34" s="81"/>
      <c r="Y34" s="30"/>
      <c r="Z34" s="19" t="s">
        <v>36</v>
      </c>
      <c r="AI34" s="67"/>
    </row>
    <row r="35" spans="1:35" s="5" customFormat="1" ht="16" customHeight="1">
      <c r="A35" s="83"/>
      <c r="B35" s="46"/>
      <c r="C35" s="46"/>
      <c r="D35" s="46"/>
      <c r="E35" s="46"/>
      <c r="F35" s="46"/>
      <c r="G35" s="86"/>
      <c r="H35" s="46"/>
      <c r="I35" s="46"/>
      <c r="J35" s="46"/>
      <c r="K35" s="46"/>
      <c r="L35" s="84"/>
      <c r="M35" s="46"/>
      <c r="N35" s="46"/>
      <c r="O35" s="46"/>
      <c r="P35" s="46"/>
      <c r="Q35" s="46"/>
      <c r="R35" s="84"/>
      <c r="S35" s="83"/>
      <c r="T35" s="46"/>
      <c r="U35" s="46"/>
      <c r="V35" s="46"/>
      <c r="W35" s="46"/>
      <c r="X35" s="46"/>
      <c r="Y35" s="30"/>
      <c r="Z35" s="19" t="s">
        <v>40</v>
      </c>
      <c r="AA35" s="45"/>
      <c r="AB35" s="45"/>
      <c r="AC35" s="45"/>
      <c r="AD35" s="45"/>
      <c r="AE35" s="94"/>
      <c r="AF35" s="95"/>
      <c r="AG35" s="95"/>
      <c r="AH35" s="95"/>
      <c r="AI35" s="43"/>
    </row>
    <row r="36" spans="1:35" s="5" customFormat="1" ht="16" customHeight="1">
      <c r="A36" s="83"/>
      <c r="B36" s="46"/>
      <c r="C36" s="46"/>
      <c r="D36" s="46"/>
      <c r="E36" s="46"/>
      <c r="F36" s="46"/>
      <c r="G36" s="86"/>
      <c r="H36" s="46"/>
      <c r="I36" s="46"/>
      <c r="J36" s="46"/>
      <c r="K36" s="46"/>
      <c r="L36" s="84"/>
      <c r="M36" s="46"/>
      <c r="N36" s="46"/>
      <c r="O36" s="46"/>
      <c r="P36" s="46"/>
      <c r="Q36" s="46"/>
      <c r="R36" s="84"/>
      <c r="S36" s="83"/>
      <c r="T36" s="46"/>
      <c r="U36" s="46"/>
      <c r="V36" s="46"/>
      <c r="W36" s="46"/>
      <c r="X36" s="46"/>
      <c r="Y36" s="30"/>
      <c r="Z36" s="19" t="s">
        <v>39</v>
      </c>
      <c r="AA36" s="45"/>
      <c r="AB36" s="45"/>
      <c r="AC36" s="45"/>
      <c r="AD36" s="45"/>
      <c r="AE36" s="96"/>
      <c r="AF36" s="97"/>
      <c r="AG36" s="97"/>
      <c r="AH36" s="97"/>
      <c r="AI36" s="74"/>
    </row>
    <row r="37" spans="1:35" s="5" customFormat="1" ht="16" customHeight="1">
      <c r="A37" s="83"/>
      <c r="B37" s="46"/>
      <c r="C37" s="46"/>
      <c r="D37" s="46"/>
      <c r="E37" s="46"/>
      <c r="F37" s="46"/>
      <c r="G37" s="83"/>
      <c r="H37" s="46"/>
      <c r="I37" s="46"/>
      <c r="J37" s="46"/>
      <c r="K37" s="46"/>
      <c r="L37" s="84"/>
      <c r="M37" s="46"/>
      <c r="N37" s="46"/>
      <c r="O37" s="46"/>
      <c r="P37" s="46"/>
      <c r="Q37" s="46"/>
      <c r="R37" s="46"/>
      <c r="S37" s="83"/>
      <c r="T37" s="46"/>
      <c r="U37" s="46"/>
      <c r="V37" s="46"/>
      <c r="W37" s="46"/>
      <c r="X37" s="46"/>
      <c r="Y37" s="30"/>
      <c r="Z37" s="78" t="s">
        <v>37</v>
      </c>
      <c r="AA37" s="45"/>
      <c r="AB37" s="45"/>
      <c r="AC37" s="45"/>
      <c r="AD37" s="45"/>
      <c r="AE37" s="45"/>
      <c r="AF37" s="45"/>
      <c r="AG37" s="45"/>
      <c r="AH37" s="45"/>
      <c r="AI37" s="31"/>
    </row>
    <row r="38" spans="1:35" s="5" customFormat="1" ht="16" customHeight="1">
      <c r="A38" s="87"/>
      <c r="G38" s="87"/>
      <c r="L38" s="67"/>
      <c r="S38" s="87"/>
      <c r="Y38" s="30"/>
      <c r="Z38" s="55" t="s">
        <v>38</v>
      </c>
      <c r="AA38" s="45"/>
      <c r="AB38" s="45"/>
      <c r="AC38" s="45"/>
      <c r="AD38" s="45"/>
      <c r="AE38" s="102"/>
      <c r="AF38" s="94"/>
      <c r="AG38" s="94"/>
      <c r="AH38" s="94"/>
      <c r="AI38" s="103"/>
    </row>
    <row r="39" spans="1:35" s="5" customFormat="1" ht="16" customHeight="1">
      <c r="A39" s="87"/>
      <c r="G39" s="87"/>
      <c r="L39" s="67"/>
      <c r="S39" s="87"/>
      <c r="Y39" s="30"/>
      <c r="Z39" s="45" t="s">
        <v>63</v>
      </c>
      <c r="AA39" s="45"/>
      <c r="AB39" s="45"/>
      <c r="AC39" s="45"/>
      <c r="AD39" s="45"/>
      <c r="AE39" s="108"/>
      <c r="AF39" s="98"/>
      <c r="AG39" s="98"/>
      <c r="AH39" s="98"/>
      <c r="AI39" s="99"/>
    </row>
    <row r="40" spans="1:35" s="5" customFormat="1" ht="16" customHeight="1">
      <c r="A40" s="30"/>
      <c r="B40" s="54"/>
      <c r="C40" s="41" t="s">
        <v>35</v>
      </c>
      <c r="D40" s="48"/>
      <c r="E40" s="48"/>
      <c r="F40" s="48"/>
      <c r="G40" s="39"/>
      <c r="H40" s="54"/>
      <c r="I40" s="56" t="s">
        <v>50</v>
      </c>
      <c r="J40" s="57"/>
      <c r="K40" s="57"/>
      <c r="L40" s="58"/>
      <c r="M40" s="27"/>
      <c r="N40" s="54"/>
      <c r="O40" s="56" t="s">
        <v>51</v>
      </c>
      <c r="P40" s="57"/>
      <c r="Q40" s="57"/>
      <c r="R40" s="57"/>
      <c r="S40" s="39"/>
      <c r="T40" s="54"/>
      <c r="U40" s="56" t="s">
        <v>52</v>
      </c>
      <c r="V40" s="57"/>
      <c r="W40" s="57"/>
      <c r="X40" s="57"/>
      <c r="Y40" s="30"/>
      <c r="Z40" s="45" t="s">
        <v>61</v>
      </c>
      <c r="AA40" s="45"/>
      <c r="AB40" s="45"/>
      <c r="AC40" s="45"/>
      <c r="AD40" s="45"/>
      <c r="AE40" s="98" t="str">
        <f>IF(AE38="","",((AE38-AE39)*100))</f>
        <v/>
      </c>
      <c r="AF40" s="98"/>
      <c r="AG40" s="98"/>
      <c r="AH40" s="98"/>
      <c r="AI40" s="99"/>
    </row>
    <row r="41" spans="1:35" s="5" customFormat="1" ht="16" customHeight="1">
      <c r="A41" s="80"/>
      <c r="B41" s="81"/>
      <c r="C41" s="81"/>
      <c r="D41" s="81"/>
      <c r="E41" s="81"/>
      <c r="F41" s="81"/>
      <c r="G41" s="85" t="s">
        <v>10</v>
      </c>
      <c r="H41" s="81"/>
      <c r="I41" s="81"/>
      <c r="J41" s="81"/>
      <c r="K41" s="81"/>
      <c r="L41" s="81"/>
      <c r="M41" s="80"/>
      <c r="N41" s="46"/>
      <c r="O41" s="46"/>
      <c r="P41" s="46"/>
      <c r="Q41" s="46"/>
      <c r="R41" s="84"/>
      <c r="S41" s="83"/>
      <c r="T41" s="46"/>
      <c r="U41" s="46"/>
      <c r="V41" s="46"/>
      <c r="W41" s="46"/>
      <c r="X41" s="46"/>
      <c r="Y41" s="30"/>
      <c r="Z41" s="78" t="s">
        <v>62</v>
      </c>
      <c r="AA41" s="45"/>
      <c r="AB41" s="45"/>
      <c r="AC41" s="45"/>
      <c r="AD41" s="45"/>
      <c r="AE41" s="48"/>
      <c r="AF41" s="48"/>
      <c r="AG41" s="48"/>
      <c r="AH41" s="48"/>
      <c r="AI41" s="68"/>
    </row>
    <row r="42" spans="1:35" s="5" customFormat="1" ht="16" customHeight="1">
      <c r="A42" s="83"/>
      <c r="B42" s="46"/>
      <c r="C42" s="46"/>
      <c r="D42" s="46"/>
      <c r="E42" s="46"/>
      <c r="F42" s="46"/>
      <c r="G42" s="83"/>
      <c r="H42" s="46"/>
      <c r="I42" s="46"/>
      <c r="J42" s="46"/>
      <c r="K42" s="46"/>
      <c r="L42" s="46"/>
      <c r="M42" s="83"/>
      <c r="N42" s="46"/>
      <c r="O42" s="46"/>
      <c r="P42" s="46"/>
      <c r="Q42" s="46"/>
      <c r="R42" s="46"/>
      <c r="S42" s="83"/>
      <c r="T42" s="46"/>
      <c r="U42" s="46"/>
      <c r="V42" s="46"/>
      <c r="W42" s="46"/>
      <c r="X42" s="46"/>
      <c r="Y42" s="30"/>
      <c r="Z42" s="45" t="s">
        <v>41</v>
      </c>
      <c r="AA42" s="45"/>
      <c r="AB42" s="45"/>
      <c r="AC42" s="45"/>
      <c r="AD42" s="45"/>
      <c r="AE42" s="100" t="str">
        <f>IF(AE35=150,40,IF(AE35&gt;150,50,IF(AE35=125,40,"")))</f>
        <v/>
      </c>
      <c r="AF42" s="100"/>
      <c r="AG42" s="100"/>
      <c r="AH42" s="100"/>
      <c r="AI42" s="101"/>
    </row>
    <row r="43" spans="1:35" s="5" customFormat="1" ht="16" customHeight="1">
      <c r="A43" s="87"/>
      <c r="G43" s="87"/>
      <c r="M43" s="87"/>
      <c r="S43" s="87"/>
      <c r="Y43" s="30"/>
      <c r="Z43" s="45" t="s">
        <v>42</v>
      </c>
      <c r="AE43" s="96"/>
      <c r="AF43" s="97"/>
      <c r="AG43" s="97"/>
      <c r="AH43" s="97"/>
      <c r="AI43" s="104"/>
    </row>
    <row r="44" spans="1:35" s="5" customFormat="1" ht="16" customHeight="1">
      <c r="A44" s="87"/>
      <c r="G44" s="87"/>
      <c r="M44" s="87"/>
      <c r="S44" s="87"/>
      <c r="Y44" s="30"/>
      <c r="Z44" s="45" t="s">
        <v>42</v>
      </c>
      <c r="AE44" s="96"/>
      <c r="AF44" s="97"/>
      <c r="AG44" s="97"/>
      <c r="AH44" s="97"/>
      <c r="AI44" s="104"/>
    </row>
    <row r="45" spans="1:35" s="5" customFormat="1" ht="16" customHeight="1">
      <c r="A45" s="83"/>
      <c r="B45" s="46"/>
      <c r="C45" s="46"/>
      <c r="D45" s="46"/>
      <c r="E45" s="46"/>
      <c r="F45" s="46"/>
      <c r="G45" s="86"/>
      <c r="H45" s="46"/>
      <c r="I45" s="46"/>
      <c r="J45" s="46"/>
      <c r="K45" s="46"/>
      <c r="L45" s="46"/>
      <c r="M45" s="83"/>
      <c r="N45" s="46"/>
      <c r="O45" s="46"/>
      <c r="P45" s="46"/>
      <c r="Q45" s="46"/>
      <c r="R45" s="46"/>
      <c r="S45" s="83"/>
      <c r="T45" s="46"/>
      <c r="U45" s="46"/>
      <c r="V45" s="46"/>
      <c r="W45" s="46"/>
      <c r="X45" s="46"/>
      <c r="Y45" s="30"/>
      <c r="Z45" s="45" t="s">
        <v>43</v>
      </c>
      <c r="AE45" s="96"/>
      <c r="AF45" s="97"/>
      <c r="AG45" s="97"/>
      <c r="AH45" s="97"/>
      <c r="AI45" s="104"/>
    </row>
    <row r="46" spans="1:35" s="5" customFormat="1" ht="16" customHeight="1">
      <c r="A46" s="83"/>
      <c r="B46" s="46"/>
      <c r="C46" s="46"/>
      <c r="D46" s="46"/>
      <c r="E46" s="46"/>
      <c r="F46" s="84"/>
      <c r="G46" s="86"/>
      <c r="H46" s="46"/>
      <c r="I46" s="46"/>
      <c r="J46" s="46"/>
      <c r="K46" s="46"/>
      <c r="L46" s="46"/>
      <c r="M46" s="83"/>
      <c r="N46" s="46"/>
      <c r="O46" s="46"/>
      <c r="P46" s="46"/>
      <c r="Q46" s="46"/>
      <c r="R46" s="46"/>
      <c r="S46" s="83"/>
      <c r="T46" s="46"/>
      <c r="U46" s="46"/>
      <c r="V46" s="46"/>
      <c r="W46" s="46"/>
      <c r="X46" s="46"/>
      <c r="Y46" s="30"/>
      <c r="Z46" s="45" t="s">
        <v>44</v>
      </c>
      <c r="AA46" s="45"/>
      <c r="AB46" s="45"/>
      <c r="AC46" s="45"/>
      <c r="AD46" s="45"/>
      <c r="AE46" s="96"/>
      <c r="AF46" s="97"/>
      <c r="AG46" s="97"/>
      <c r="AH46" s="97"/>
      <c r="AI46" s="104"/>
    </row>
    <row r="47" spans="1:35" s="5" customFormat="1" ht="16" customHeight="1">
      <c r="A47" s="30"/>
      <c r="B47" s="54"/>
      <c r="C47" s="41" t="s">
        <v>53</v>
      </c>
      <c r="D47" s="48"/>
      <c r="E47" s="48"/>
      <c r="F47" s="48"/>
      <c r="G47" s="39"/>
      <c r="H47" s="54"/>
      <c r="I47" s="56" t="s">
        <v>54</v>
      </c>
      <c r="J47" s="57"/>
      <c r="K47" s="57"/>
      <c r="L47" s="57"/>
      <c r="M47" s="39"/>
      <c r="N47" s="54"/>
      <c r="O47" s="56" t="s">
        <v>55</v>
      </c>
      <c r="P47" s="57"/>
      <c r="Q47" s="57"/>
      <c r="R47" s="57"/>
      <c r="S47" s="39"/>
      <c r="T47" s="54"/>
      <c r="U47" s="56" t="s">
        <v>56</v>
      </c>
      <c r="V47" s="57"/>
      <c r="W47" s="57"/>
      <c r="X47" s="57"/>
      <c r="Y47" s="30"/>
      <c r="Z47" s="45" t="s">
        <v>45</v>
      </c>
      <c r="AA47" s="45"/>
      <c r="AB47" s="45"/>
      <c r="AC47" s="45"/>
      <c r="AD47" s="45"/>
      <c r="AE47" s="98" t="str">
        <f>IF(AE42="","",SUM(AE42:AI46))</f>
        <v/>
      </c>
      <c r="AF47" s="97"/>
      <c r="AG47" s="97"/>
      <c r="AH47" s="97"/>
      <c r="AI47" s="104"/>
    </row>
    <row r="48" spans="1:35" s="5" customFormat="1" ht="16" customHeight="1">
      <c r="A48" s="80"/>
      <c r="B48" s="81"/>
      <c r="C48" s="81"/>
      <c r="D48" s="81"/>
      <c r="E48" s="81"/>
      <c r="F48" s="81"/>
      <c r="G48" s="86" t="s">
        <v>10</v>
      </c>
      <c r="H48" s="46"/>
      <c r="I48" s="46"/>
      <c r="J48" s="46"/>
      <c r="K48" s="46"/>
      <c r="L48" s="46"/>
      <c r="M48" s="80"/>
      <c r="N48" s="46"/>
      <c r="O48" s="46"/>
      <c r="P48" s="46"/>
      <c r="Q48" s="46"/>
      <c r="R48" s="46"/>
      <c r="S48" s="80"/>
      <c r="T48" s="46"/>
      <c r="U48" s="46"/>
      <c r="V48" s="46"/>
      <c r="W48" s="46"/>
      <c r="X48" s="46"/>
      <c r="Y48" s="30"/>
      <c r="Z48" s="45" t="s">
        <v>64</v>
      </c>
      <c r="AA48" s="45"/>
      <c r="AB48" s="45"/>
      <c r="AC48" s="45"/>
      <c r="AD48" s="45"/>
      <c r="AE48" s="98" t="str">
        <f>IF(AE42="","",(AE40-AE47))</f>
        <v/>
      </c>
      <c r="AF48" s="98"/>
      <c r="AG48" s="98"/>
      <c r="AH48" s="98"/>
      <c r="AI48" s="99"/>
    </row>
    <row r="49" spans="1:35" s="5" customFormat="1" ht="16" customHeight="1">
      <c r="A49" s="87"/>
      <c r="G49" s="87"/>
      <c r="M49" s="87"/>
      <c r="S49" s="87"/>
      <c r="Y49" s="30"/>
      <c r="AI49" s="67"/>
    </row>
    <row r="50" spans="1:35" s="5" customFormat="1" ht="16" customHeight="1">
      <c r="A50" s="83"/>
      <c r="B50" s="46"/>
      <c r="C50" s="46"/>
      <c r="D50" s="46"/>
      <c r="E50" s="46"/>
      <c r="F50" s="46"/>
      <c r="G50" s="86"/>
      <c r="H50" s="46"/>
      <c r="I50" s="46"/>
      <c r="J50" s="46"/>
      <c r="K50" s="46"/>
      <c r="L50" s="46"/>
      <c r="M50" s="83"/>
      <c r="N50" s="46"/>
      <c r="O50" s="46"/>
      <c r="P50" s="46"/>
      <c r="Q50" s="46"/>
      <c r="R50" s="46"/>
      <c r="S50" s="83"/>
      <c r="T50" s="46"/>
      <c r="U50" s="46"/>
      <c r="V50" s="46"/>
      <c r="W50" s="46"/>
      <c r="X50" s="46"/>
      <c r="Y50" s="30"/>
      <c r="AI50" s="67"/>
    </row>
    <row r="51" spans="1:35" s="5" customFormat="1" ht="16" customHeight="1">
      <c r="A51" s="83"/>
      <c r="B51" s="46"/>
      <c r="C51" s="46"/>
      <c r="D51" s="46"/>
      <c r="E51" s="46"/>
      <c r="F51" s="46"/>
      <c r="G51" s="86"/>
      <c r="H51" s="46"/>
      <c r="I51" s="46"/>
      <c r="J51" s="46"/>
      <c r="K51" s="46"/>
      <c r="L51" s="46"/>
      <c r="M51" s="83"/>
      <c r="N51" s="46"/>
      <c r="O51" s="46"/>
      <c r="P51" s="46"/>
      <c r="Q51" s="46"/>
      <c r="R51" s="46"/>
      <c r="S51" s="83"/>
      <c r="T51" s="46"/>
      <c r="U51" s="46"/>
      <c r="V51" s="46"/>
      <c r="W51" s="46"/>
      <c r="X51" s="46"/>
      <c r="Y51" s="30"/>
      <c r="Z51" s="45"/>
      <c r="AA51" s="45"/>
      <c r="AB51" s="45"/>
      <c r="AC51" s="45"/>
      <c r="AD51" s="45"/>
      <c r="AE51" s="100"/>
      <c r="AF51" s="100"/>
      <c r="AG51" s="100"/>
      <c r="AH51" s="100"/>
      <c r="AI51" s="101"/>
    </row>
    <row r="52" spans="1:35" s="5" customFormat="1" ht="16" customHeight="1">
      <c r="A52" s="83"/>
      <c r="B52" s="46"/>
      <c r="C52" s="46"/>
      <c r="D52" s="46"/>
      <c r="E52" s="46"/>
      <c r="F52" s="46"/>
      <c r="G52" s="86"/>
      <c r="H52" s="46"/>
      <c r="I52" s="46"/>
      <c r="J52" s="46"/>
      <c r="K52" s="46"/>
      <c r="L52" s="46"/>
      <c r="M52" s="83"/>
      <c r="N52" s="46"/>
      <c r="O52" s="46"/>
      <c r="P52" s="46"/>
      <c r="Q52" s="46"/>
      <c r="R52" s="46"/>
      <c r="S52" s="83"/>
      <c r="T52" s="46"/>
      <c r="U52" s="46"/>
      <c r="V52" s="46"/>
      <c r="W52" s="46"/>
      <c r="X52" s="46"/>
      <c r="Y52" s="30"/>
      <c r="Z52" s="45"/>
      <c r="AA52" s="45"/>
      <c r="AB52" s="45"/>
      <c r="AC52" s="45"/>
      <c r="AD52" s="45"/>
      <c r="AE52" s="100"/>
      <c r="AF52" s="100"/>
      <c r="AG52" s="100"/>
      <c r="AH52" s="100"/>
      <c r="AI52" s="101"/>
    </row>
    <row r="53" spans="1:35" s="5" customFormat="1" ht="16" customHeight="1">
      <c r="A53" s="83"/>
      <c r="B53" s="46"/>
      <c r="C53" s="46"/>
      <c r="D53" s="46"/>
      <c r="E53" s="46"/>
      <c r="F53" s="46"/>
      <c r="G53" s="83"/>
      <c r="H53" s="46"/>
      <c r="I53" s="46"/>
      <c r="J53" s="46"/>
      <c r="K53" s="46"/>
      <c r="L53" s="46"/>
      <c r="M53" s="83"/>
      <c r="N53" s="46"/>
      <c r="O53" s="46"/>
      <c r="P53" s="46"/>
      <c r="Q53" s="46"/>
      <c r="R53" s="46"/>
      <c r="S53" s="83"/>
      <c r="T53" s="46"/>
      <c r="U53" s="46"/>
      <c r="V53" s="46"/>
      <c r="W53" s="46"/>
      <c r="X53" s="46"/>
      <c r="Y53" s="30"/>
      <c r="Z53" s="45"/>
      <c r="AA53" s="45"/>
      <c r="AB53" s="45"/>
      <c r="AC53" s="45"/>
      <c r="AD53" s="45"/>
      <c r="AE53" s="100"/>
      <c r="AF53" s="100"/>
      <c r="AG53" s="100"/>
      <c r="AH53" s="100"/>
      <c r="AI53" s="101"/>
    </row>
    <row r="54" spans="1:35" s="5" customFormat="1" ht="16" customHeight="1">
      <c r="A54" s="39"/>
      <c r="B54" s="54"/>
      <c r="C54" s="56" t="s">
        <v>57</v>
      </c>
      <c r="D54" s="57"/>
      <c r="E54" s="57"/>
      <c r="F54" s="57"/>
      <c r="G54" s="39"/>
      <c r="H54" s="54"/>
      <c r="I54" s="56" t="s">
        <v>58</v>
      </c>
      <c r="J54" s="57"/>
      <c r="K54" s="57"/>
      <c r="L54" s="57"/>
      <c r="M54" s="39"/>
      <c r="N54" s="54"/>
      <c r="O54" s="56" t="s">
        <v>59</v>
      </c>
      <c r="P54" s="57"/>
      <c r="Q54" s="57"/>
      <c r="R54" s="57"/>
      <c r="S54" s="39"/>
      <c r="T54" s="54"/>
      <c r="U54" s="56" t="s">
        <v>60</v>
      </c>
      <c r="V54" s="57"/>
      <c r="W54" s="57"/>
      <c r="X54" s="57"/>
      <c r="Y54" s="30"/>
      <c r="Z54" s="45"/>
      <c r="AA54" s="45"/>
      <c r="AB54" s="45"/>
      <c r="AC54" s="45"/>
      <c r="AD54" s="45"/>
      <c r="AE54" s="100"/>
      <c r="AF54" s="100"/>
      <c r="AG54" s="100"/>
      <c r="AH54" s="100"/>
      <c r="AI54" s="101"/>
    </row>
    <row r="55" spans="1:35" s="5" customFormat="1" ht="2.15" customHeight="1">
      <c r="A55" s="30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19"/>
      <c r="X55" s="9"/>
      <c r="Y55" s="9"/>
      <c r="Z55" s="45"/>
      <c r="AA55" s="45"/>
      <c r="AB55" s="45"/>
      <c r="AC55" s="45"/>
      <c r="AD55" s="45"/>
      <c r="AE55" s="100"/>
      <c r="AF55" s="100"/>
      <c r="AG55" s="100"/>
      <c r="AH55" s="100"/>
      <c r="AI55" s="101"/>
    </row>
    <row r="56" spans="1:35" s="5" customFormat="1" ht="13.5" customHeight="1">
      <c r="A56" s="70" t="s">
        <v>47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59" t="s">
        <v>48</v>
      </c>
      <c r="N56" s="60"/>
      <c r="O56" s="60"/>
      <c r="P56" s="60"/>
      <c r="Q56" s="60"/>
      <c r="R56" s="60"/>
      <c r="S56" s="59" t="s">
        <v>49</v>
      </c>
      <c r="T56" s="60"/>
      <c r="U56" s="60"/>
      <c r="V56" s="60"/>
      <c r="W56" s="60"/>
      <c r="X56" s="60"/>
      <c r="Y56" s="9"/>
      <c r="Z56" s="45"/>
      <c r="AA56" s="45"/>
      <c r="AB56" s="45"/>
      <c r="AC56" s="45"/>
      <c r="AD56" s="45"/>
      <c r="AE56" s="100"/>
      <c r="AF56" s="100"/>
      <c r="AG56" s="100"/>
      <c r="AH56" s="100"/>
      <c r="AI56" s="101"/>
    </row>
    <row r="57" spans="1:35" s="5" customFormat="1" ht="13.5" customHeight="1">
      <c r="A57" s="70" t="s">
        <v>26</v>
      </c>
      <c r="B57" s="46"/>
      <c r="C57" s="46"/>
      <c r="D57" s="46"/>
      <c r="E57" s="46"/>
      <c r="H57" s="46"/>
      <c r="I57" s="46"/>
      <c r="J57" s="46"/>
      <c r="K57" s="46"/>
      <c r="L57" s="46"/>
      <c r="M57" s="109"/>
      <c r="N57" s="110"/>
      <c r="O57" s="110"/>
      <c r="P57" s="110"/>
      <c r="Q57" s="110"/>
      <c r="R57" s="46"/>
      <c r="S57" s="109"/>
      <c r="T57" s="110"/>
      <c r="U57" s="110"/>
      <c r="V57" s="110"/>
      <c r="W57" s="110"/>
      <c r="X57" s="46"/>
      <c r="Y57" s="9"/>
      <c r="Z57" s="45"/>
      <c r="AA57" s="45"/>
      <c r="AB57" s="45"/>
      <c r="AC57" s="45"/>
      <c r="AD57" s="45"/>
      <c r="AE57" s="100"/>
      <c r="AF57" s="100"/>
      <c r="AG57" s="100"/>
      <c r="AH57" s="100"/>
      <c r="AI57" s="101"/>
    </row>
    <row r="58" spans="1:35" s="5" customFormat="1" ht="13.5" customHeight="1">
      <c r="A58" s="88" t="s">
        <v>66</v>
      </c>
      <c r="B58" s="46"/>
      <c r="C58" s="46"/>
      <c r="D58" s="46"/>
      <c r="E58" s="46"/>
      <c r="H58" s="46"/>
      <c r="I58" s="46"/>
      <c r="J58" s="46"/>
      <c r="K58" s="46"/>
      <c r="L58" s="46"/>
      <c r="M58" s="109"/>
      <c r="N58" s="110"/>
      <c r="O58" s="110"/>
      <c r="P58" s="110"/>
      <c r="Q58" s="110"/>
      <c r="R58" s="46"/>
      <c r="S58" s="109"/>
      <c r="T58" s="110"/>
      <c r="U58" s="110"/>
      <c r="V58" s="110"/>
      <c r="W58" s="110"/>
      <c r="X58" s="46"/>
      <c r="Y58" s="9"/>
      <c r="Z58" s="45"/>
      <c r="AA58" s="45"/>
      <c r="AB58" s="45"/>
      <c r="AC58" s="45"/>
      <c r="AD58" s="45"/>
      <c r="AE58" s="100"/>
      <c r="AF58" s="100"/>
      <c r="AG58" s="100"/>
      <c r="AH58" s="100"/>
      <c r="AI58" s="101"/>
    </row>
    <row r="59" spans="1:35" s="5" customFormat="1" ht="13.5" customHeight="1">
      <c r="A59" s="88" t="s">
        <v>46</v>
      </c>
      <c r="B59" s="46"/>
      <c r="C59" s="46"/>
      <c r="D59" s="46"/>
      <c r="E59" s="46"/>
      <c r="H59" s="46"/>
      <c r="I59" s="46"/>
      <c r="J59" s="46"/>
      <c r="K59" s="46"/>
      <c r="L59" s="46"/>
      <c r="M59" s="109"/>
      <c r="N59" s="110"/>
      <c r="O59" s="110"/>
      <c r="P59" s="110"/>
      <c r="Q59" s="110"/>
      <c r="R59" s="46"/>
      <c r="S59" s="109"/>
      <c r="T59" s="110"/>
      <c r="U59" s="110"/>
      <c r="V59" s="110"/>
      <c r="W59" s="110"/>
      <c r="X59" s="46"/>
      <c r="Y59" s="9"/>
      <c r="Z59" s="45"/>
      <c r="AA59" s="45"/>
      <c r="AB59" s="45"/>
      <c r="AC59" s="45"/>
      <c r="AD59" s="45"/>
      <c r="AE59" s="100"/>
      <c r="AF59" s="100"/>
      <c r="AG59" s="100"/>
      <c r="AH59" s="100"/>
      <c r="AI59" s="101"/>
    </row>
    <row r="60" spans="1:35" s="5" customFormat="1" ht="3.65" customHeight="1">
      <c r="A60" s="39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8"/>
    </row>
    <row r="61" spans="1:35" s="5" customFormat="1" ht="3" customHeight="1">
      <c r="A61" s="89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47"/>
    </row>
    <row r="62" spans="1:35" s="33" customFormat="1" ht="20.25" customHeight="1">
      <c r="A62" s="32" t="s">
        <v>27</v>
      </c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5"/>
    </row>
    <row r="63" spans="1:35" s="33" customFormat="1" ht="2.15" customHeight="1">
      <c r="A63" s="7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34"/>
    </row>
    <row r="64" spans="1:35" s="33" customFormat="1" ht="9" customHeight="1">
      <c r="A64" s="61" t="s">
        <v>28</v>
      </c>
      <c r="AI64" s="35"/>
    </row>
    <row r="65" spans="1:35" s="33" customFormat="1" ht="9" customHeight="1">
      <c r="A65" s="61" t="s">
        <v>29</v>
      </c>
      <c r="E65" s="144"/>
      <c r="F65" s="143"/>
      <c r="G65" s="143"/>
      <c r="H65" s="143"/>
      <c r="I65" s="143"/>
      <c r="K65" s="33" t="s">
        <v>30</v>
      </c>
      <c r="N65" s="144"/>
      <c r="O65" s="143"/>
      <c r="P65" s="143"/>
      <c r="Q65" s="143"/>
      <c r="S65" s="33" t="s">
        <v>31</v>
      </c>
      <c r="W65" s="144"/>
      <c r="X65" s="143"/>
      <c r="Y65" s="143"/>
      <c r="Z65" s="143"/>
      <c r="AB65" s="33" t="s">
        <v>32</v>
      </c>
      <c r="AE65" s="144"/>
      <c r="AF65" s="143"/>
      <c r="AG65" s="143"/>
      <c r="AH65" s="143"/>
      <c r="AI65" s="145"/>
    </row>
    <row r="66" spans="1:35" s="33" customFormat="1" ht="2.15" customHeight="1">
      <c r="A66" s="142"/>
      <c r="B66" s="143"/>
      <c r="C66" s="143"/>
      <c r="D66" s="143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34"/>
    </row>
    <row r="67" spans="1:35" s="38" customFormat="1" ht="15" customHeight="1">
      <c r="A67" s="62" t="s">
        <v>68</v>
      </c>
      <c r="B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90"/>
    </row>
    <row r="68" spans="1:35">
      <c r="Z68" s="9"/>
      <c r="AA68" s="9"/>
      <c r="AB68" s="9"/>
      <c r="AC68" s="9"/>
      <c r="AD68" s="9"/>
      <c r="AE68" s="9"/>
      <c r="AF68" s="9"/>
      <c r="AG68" s="9"/>
      <c r="AH68" s="9"/>
      <c r="AI68" s="9"/>
    </row>
  </sheetData>
  <sheetProtection algorithmName="SHA-512" hashValue="GGq15kjwvgTl7A2kMq6ImPSrsAhsozLdmgEaZ1uGudIUZYyFfqKVAQo23RapWzvDz9sQIvQFUPenUnOA+dN/kg==" saltValue="IfrIa+qIU6lfTwm1Sx+lyA==" spinCount="100000" sheet="1" objects="1" scenarios="1"/>
  <protectedRanges>
    <protectedRange sqref="F62:AI62" name="Bereich17"/>
    <protectedRange sqref="M57:Q59" name="Bereich15"/>
    <protectedRange sqref="AE38:AI39" name="Bereich13"/>
    <protectedRange sqref="Z30:AI30" name="Bereich11"/>
    <protectedRange sqref="B23 B25 B27 J21 J23 J25 J27 R21 R23 R25 AA21 AA23 AA25" name="Bereich9"/>
    <protectedRange sqref="G19:P19" name="Bereich7"/>
    <protectedRange sqref="A11:P13" name="Bereich5"/>
    <protectedRange sqref="R11:AI13" name="Bereich3"/>
    <protectedRange sqref="M10:P10" name="Bereich1"/>
    <protectedRange sqref="AD10:AI10" name="Bereich2"/>
    <protectedRange sqref="V14:AI17" name="Bereich4"/>
    <protectedRange sqref="E14:P17" name="Bereich6"/>
    <protectedRange sqref="X19:AI19" name="Bereich8"/>
    <protectedRange sqref="F30:P30" name="Bereich10"/>
    <protectedRange sqref="AE35:AI36" name="Bereich12"/>
    <protectedRange sqref="AE43:AI46" name="Bereich14"/>
    <protectedRange sqref="S57:W59" name="Bereich16"/>
    <protectedRange sqref="F62:AI62 B40 H40 N40 T40 B47 H47 N47 T47 B54 H54 N54 T54" name="Bereich18"/>
  </protectedRanges>
  <dataConsolidate/>
  <mergeCells count="72">
    <mergeCell ref="A8:Q9"/>
    <mergeCell ref="A66:D66"/>
    <mergeCell ref="E65:I65"/>
    <mergeCell ref="N65:Q65"/>
    <mergeCell ref="F62:AI62"/>
    <mergeCell ref="W65:Z65"/>
    <mergeCell ref="AE65:AI65"/>
    <mergeCell ref="E14:P14"/>
    <mergeCell ref="E15:P15"/>
    <mergeCell ref="E16:P16"/>
    <mergeCell ref="E17:P17"/>
    <mergeCell ref="A11:P11"/>
    <mergeCell ref="A12:P12"/>
    <mergeCell ref="A10:H10"/>
    <mergeCell ref="R15:U15"/>
    <mergeCell ref="AA10:AC10"/>
    <mergeCell ref="A18:AI18"/>
    <mergeCell ref="G19:P19"/>
    <mergeCell ref="X19:AI19"/>
    <mergeCell ref="A13:P13"/>
    <mergeCell ref="I10:L10"/>
    <mergeCell ref="M10:P10"/>
    <mergeCell ref="A16:D16"/>
    <mergeCell ref="R10:Z10"/>
    <mergeCell ref="R16:U16"/>
    <mergeCell ref="A15:D15"/>
    <mergeCell ref="AD10:AI10"/>
    <mergeCell ref="F30:P30"/>
    <mergeCell ref="Z30:AI30"/>
    <mergeCell ref="A19:F19"/>
    <mergeCell ref="R19:W19"/>
    <mergeCell ref="R11:AI11"/>
    <mergeCell ref="R12:AI12"/>
    <mergeCell ref="R13:AI13"/>
    <mergeCell ref="V14:AI14"/>
    <mergeCell ref="V15:AI15"/>
    <mergeCell ref="V16:AI16"/>
    <mergeCell ref="A14:D14"/>
    <mergeCell ref="R14:U14"/>
    <mergeCell ref="A17:D17"/>
    <mergeCell ref="T21:Y21"/>
    <mergeCell ref="R17:U17"/>
    <mergeCell ref="V17:AI17"/>
    <mergeCell ref="AE59:AI59"/>
    <mergeCell ref="AE52:AI52"/>
    <mergeCell ref="AE53:AI53"/>
    <mergeCell ref="AE54:AI54"/>
    <mergeCell ref="AE55:AI55"/>
    <mergeCell ref="AE56:AI56"/>
    <mergeCell ref="AE57:AI57"/>
    <mergeCell ref="AE58:AI58"/>
    <mergeCell ref="M58:Q58"/>
    <mergeCell ref="M59:Q59"/>
    <mergeCell ref="S57:W57"/>
    <mergeCell ref="S58:W58"/>
    <mergeCell ref="S59:W59"/>
    <mergeCell ref="M57:Q57"/>
    <mergeCell ref="AE31:AH31"/>
    <mergeCell ref="AE35:AH35"/>
    <mergeCell ref="AE36:AH36"/>
    <mergeCell ref="AE48:AI48"/>
    <mergeCell ref="AE51:AI51"/>
    <mergeCell ref="AE38:AI38"/>
    <mergeCell ref="AE42:AI42"/>
    <mergeCell ref="AE43:AI43"/>
    <mergeCell ref="AE44:AI44"/>
    <mergeCell ref="AE45:AI45"/>
    <mergeCell ref="AE46:AI46"/>
    <mergeCell ref="AE47:AI47"/>
    <mergeCell ref="AE40:AI40"/>
    <mergeCell ref="Z33:AI33"/>
    <mergeCell ref="AE39:AI39"/>
  </mergeCells>
  <phoneticPr fontId="3" type="noConversion"/>
  <dataValidations count="3">
    <dataValidation type="list" allowBlank="1" showInputMessage="1" showErrorMessage="1" sqref="Z30:AI30" xr:uid="{00000000-0002-0000-0000-000000000000}">
      <formula1>$A$1:$E$1</formula1>
    </dataValidation>
    <dataValidation type="list" allowBlank="1" showInputMessage="1" showErrorMessage="1" sqref="B40 H40 N40 T40 B47 H47 N47 T47 B54 H54 N54 T54 R25 AA21 AA23 AA25 AT39 B23 B25 B27 J21 J23 J25 J27 R21 R23" xr:uid="{00000000-0002-0000-0000-000001000000}">
      <formula1>$A$2:$B$2</formula1>
    </dataValidation>
    <dataValidation type="list" allowBlank="1" showInputMessage="1" showErrorMessage="1" sqref="AE36 AE35:AH35" xr:uid="{00000000-0002-0000-0000-000002000000}">
      <formula1>$G$1:$L$1</formula1>
    </dataValidation>
  </dataValidations>
  <pageMargins left="0.59055118110236227" right="0.31496062992125984" top="0.27559055118110237" bottom="0.51181102362204722" header="0.31496062992125984" footer="0.39370078740157483"/>
  <pageSetup paperSize="9" orientation="portrait" r:id="rId1"/>
  <headerFooter scaleWithDoc="0">
    <oddFooter>&amp;C&amp;6Vernetzt, kompetent – die Verkaufsgesellschaften der MÜLLER-STEINAG Gruppe: CREABETON BAUSTOFF AG, MÜLLER-STEINAG BAUSTOFF AG und MÜLLER-STEINAG ELEMENT AG</oddFooter>
  </headerFooter>
  <drawing r:id="rId2"/>
  <legacyDrawing r:id="rId3"/>
  <oleObjects>
    <mc:AlternateContent xmlns:mc="http://schemas.openxmlformats.org/markup-compatibility/2006">
      <mc:Choice Requires="x14">
        <oleObject progId="AutoSketch.Drawing.9" shapeId="1082" r:id="rId4">
          <objectPr defaultSize="0" autoPict="0" r:id="rId5">
            <anchor moveWithCells="1" sizeWithCells="1">
              <from>
                <xdr:col>0</xdr:col>
                <xdr:colOff>0</xdr:colOff>
                <xdr:row>34</xdr:row>
                <xdr:rowOff>76200</xdr:rowOff>
              </from>
              <to>
                <xdr:col>6</xdr:col>
                <xdr:colOff>0</xdr:colOff>
                <xdr:row>37</xdr:row>
                <xdr:rowOff>127000</xdr:rowOff>
              </to>
            </anchor>
          </objectPr>
        </oleObject>
      </mc:Choice>
      <mc:Fallback>
        <oleObject progId="AutoSketch.Drawing.9" shapeId="1082" r:id="rId4"/>
      </mc:Fallback>
    </mc:AlternateContent>
    <mc:AlternateContent xmlns:mc="http://schemas.openxmlformats.org/markup-compatibility/2006">
      <mc:Choice Requires="x14">
        <oleObject progId="AutoSketch.Drawing.9" shapeId="1102" r:id="rId6">
          <objectPr defaultSize="0" autoPict="0" r:id="rId7">
            <anchor moveWithCells="1">
              <from>
                <xdr:col>6</xdr:col>
                <xdr:colOff>31750</xdr:colOff>
                <xdr:row>33</xdr:row>
                <xdr:rowOff>114300</xdr:rowOff>
              </from>
              <to>
                <xdr:col>11</xdr:col>
                <xdr:colOff>184150</xdr:colOff>
                <xdr:row>38</xdr:row>
                <xdr:rowOff>50800</xdr:rowOff>
              </to>
            </anchor>
          </objectPr>
        </oleObject>
      </mc:Choice>
      <mc:Fallback>
        <oleObject progId="AutoSketch.Drawing.9" shapeId="1102" r:id="rId6"/>
      </mc:Fallback>
    </mc:AlternateContent>
    <mc:AlternateContent xmlns:mc="http://schemas.openxmlformats.org/markup-compatibility/2006">
      <mc:Choice Requires="x14">
        <oleObject progId="AutoSketch.Drawing.9" shapeId="1103" r:id="rId8">
          <objectPr defaultSize="0" autoPict="0" r:id="rId9">
            <anchor moveWithCells="1">
              <from>
                <xdr:col>12</xdr:col>
                <xdr:colOff>38100</xdr:colOff>
                <xdr:row>33</xdr:row>
                <xdr:rowOff>165100</xdr:rowOff>
              </from>
              <to>
                <xdr:col>17</xdr:col>
                <xdr:colOff>184150</xdr:colOff>
                <xdr:row>38</xdr:row>
                <xdr:rowOff>165100</xdr:rowOff>
              </to>
            </anchor>
          </objectPr>
        </oleObject>
      </mc:Choice>
      <mc:Fallback>
        <oleObject progId="AutoSketch.Drawing.9" shapeId="1103" r:id="rId8"/>
      </mc:Fallback>
    </mc:AlternateContent>
    <mc:AlternateContent xmlns:mc="http://schemas.openxmlformats.org/markup-compatibility/2006">
      <mc:Choice Requires="x14">
        <oleObject progId="AutoSketch.Drawing.9" shapeId="1104" r:id="rId10">
          <objectPr defaultSize="0" autoPict="0" r:id="rId11">
            <anchor moveWithCells="1">
              <from>
                <xdr:col>18</xdr:col>
                <xdr:colOff>38100</xdr:colOff>
                <xdr:row>33</xdr:row>
                <xdr:rowOff>76200</xdr:rowOff>
              </from>
              <to>
                <xdr:col>24</xdr:col>
                <xdr:colOff>0</xdr:colOff>
                <xdr:row>38</xdr:row>
                <xdr:rowOff>57150</xdr:rowOff>
              </to>
            </anchor>
          </objectPr>
        </oleObject>
      </mc:Choice>
      <mc:Fallback>
        <oleObject progId="AutoSketch.Drawing.9" shapeId="1104" r:id="rId10"/>
      </mc:Fallback>
    </mc:AlternateContent>
    <mc:AlternateContent xmlns:mc="http://schemas.openxmlformats.org/markup-compatibility/2006">
      <mc:Choice Requires="x14">
        <oleObject progId="AutoSketch.Drawing.9" shapeId="1105" r:id="rId12">
          <objectPr defaultSize="0" autoPict="0" r:id="rId13">
            <anchor moveWithCells="1">
              <from>
                <xdr:col>0</xdr:col>
                <xdr:colOff>0</xdr:colOff>
                <xdr:row>41</xdr:row>
                <xdr:rowOff>19050</xdr:rowOff>
              </from>
              <to>
                <xdr:col>5</xdr:col>
                <xdr:colOff>184150</xdr:colOff>
                <xdr:row>45</xdr:row>
                <xdr:rowOff>0</xdr:rowOff>
              </to>
            </anchor>
          </objectPr>
        </oleObject>
      </mc:Choice>
      <mc:Fallback>
        <oleObject progId="AutoSketch.Drawing.9" shapeId="1105" r:id="rId12"/>
      </mc:Fallback>
    </mc:AlternateContent>
    <mc:AlternateContent xmlns:mc="http://schemas.openxmlformats.org/markup-compatibility/2006">
      <mc:Choice Requires="x14">
        <oleObject progId="AutoSketch.Drawing.9" shapeId="1106" r:id="rId14">
          <objectPr defaultSize="0" autoPict="0" r:id="rId15">
            <anchor moveWithCells="1">
              <from>
                <xdr:col>6</xdr:col>
                <xdr:colOff>0</xdr:colOff>
                <xdr:row>40</xdr:row>
                <xdr:rowOff>127000</xdr:rowOff>
              </from>
              <to>
                <xdr:col>12</xdr:col>
                <xdr:colOff>0</xdr:colOff>
                <xdr:row>44</xdr:row>
                <xdr:rowOff>114300</xdr:rowOff>
              </to>
            </anchor>
          </objectPr>
        </oleObject>
      </mc:Choice>
      <mc:Fallback>
        <oleObject progId="AutoSketch.Drawing.9" shapeId="1106" r:id="rId14"/>
      </mc:Fallback>
    </mc:AlternateContent>
    <mc:AlternateContent xmlns:mc="http://schemas.openxmlformats.org/markup-compatibility/2006">
      <mc:Choice Requires="x14">
        <oleObject progId="AutoSketch.Drawing.9" shapeId="1108" r:id="rId16">
          <objectPr defaultSize="0" autoPict="0" r:id="rId17">
            <anchor moveWithCells="1">
              <from>
                <xdr:col>12</xdr:col>
                <xdr:colOff>0</xdr:colOff>
                <xdr:row>41</xdr:row>
                <xdr:rowOff>19050</xdr:rowOff>
              </from>
              <to>
                <xdr:col>18</xdr:col>
                <xdr:colOff>0</xdr:colOff>
                <xdr:row>45</xdr:row>
                <xdr:rowOff>114300</xdr:rowOff>
              </to>
            </anchor>
          </objectPr>
        </oleObject>
      </mc:Choice>
      <mc:Fallback>
        <oleObject progId="AutoSketch.Drawing.9" shapeId="1108" r:id="rId16"/>
      </mc:Fallback>
    </mc:AlternateContent>
    <mc:AlternateContent xmlns:mc="http://schemas.openxmlformats.org/markup-compatibility/2006">
      <mc:Choice Requires="x14">
        <oleObject progId="AutoSketch.Drawing.9" shapeId="1109" r:id="rId18">
          <objectPr defaultSize="0" autoPict="0" r:id="rId19">
            <anchor moveWithCells="1">
              <from>
                <xdr:col>18</xdr:col>
                <xdr:colOff>19050</xdr:colOff>
                <xdr:row>40</xdr:row>
                <xdr:rowOff>19050</xdr:rowOff>
              </from>
              <to>
                <xdr:col>24</xdr:col>
                <xdr:colOff>19050</xdr:colOff>
                <xdr:row>44</xdr:row>
                <xdr:rowOff>146050</xdr:rowOff>
              </to>
            </anchor>
          </objectPr>
        </oleObject>
      </mc:Choice>
      <mc:Fallback>
        <oleObject progId="AutoSketch.Drawing.9" shapeId="1109" r:id="rId18"/>
      </mc:Fallback>
    </mc:AlternateContent>
    <mc:AlternateContent xmlns:mc="http://schemas.openxmlformats.org/markup-compatibility/2006">
      <mc:Choice Requires="x14">
        <oleObject progId="AutoSketch.Drawing.9" shapeId="1111" r:id="rId20">
          <objectPr defaultSize="0" autoPict="0" r:id="rId21">
            <anchor moveWithCells="1">
              <from>
                <xdr:col>0</xdr:col>
                <xdr:colOff>50800</xdr:colOff>
                <xdr:row>47</xdr:row>
                <xdr:rowOff>107950</xdr:rowOff>
              </from>
              <to>
                <xdr:col>5</xdr:col>
                <xdr:colOff>152400</xdr:colOff>
                <xdr:row>52</xdr:row>
                <xdr:rowOff>146050</xdr:rowOff>
              </to>
            </anchor>
          </objectPr>
        </oleObject>
      </mc:Choice>
      <mc:Fallback>
        <oleObject progId="AutoSketch.Drawing.9" shapeId="1111" r:id="rId20"/>
      </mc:Fallback>
    </mc:AlternateContent>
    <mc:AlternateContent xmlns:mc="http://schemas.openxmlformats.org/markup-compatibility/2006">
      <mc:Choice Requires="x14">
        <oleObject progId="AutoSketch.Drawing.9" shapeId="1112" r:id="rId22">
          <objectPr defaultSize="0" autoPict="0" r:id="rId23">
            <anchor moveWithCells="1">
              <from>
                <xdr:col>6</xdr:col>
                <xdr:colOff>50800</xdr:colOff>
                <xdr:row>47</xdr:row>
                <xdr:rowOff>19050</xdr:rowOff>
              </from>
              <to>
                <xdr:col>11</xdr:col>
                <xdr:colOff>152400</xdr:colOff>
                <xdr:row>52</xdr:row>
                <xdr:rowOff>69850</xdr:rowOff>
              </to>
            </anchor>
          </objectPr>
        </oleObject>
      </mc:Choice>
      <mc:Fallback>
        <oleObject progId="AutoSketch.Drawing.9" shapeId="1112" r:id="rId22"/>
      </mc:Fallback>
    </mc:AlternateContent>
    <mc:AlternateContent xmlns:mc="http://schemas.openxmlformats.org/markup-compatibility/2006">
      <mc:Choice Requires="x14">
        <oleObject progId="AutoSketch.Drawing.9" shapeId="1113" r:id="rId24">
          <objectPr defaultSize="0" autoPict="0" r:id="rId25">
            <anchor moveWithCells="1">
              <from>
                <xdr:col>11</xdr:col>
                <xdr:colOff>184150</xdr:colOff>
                <xdr:row>48</xdr:row>
                <xdr:rowOff>12700</xdr:rowOff>
              </from>
              <to>
                <xdr:col>18</xdr:col>
                <xdr:colOff>12700</xdr:colOff>
                <xdr:row>52</xdr:row>
                <xdr:rowOff>114300</xdr:rowOff>
              </to>
            </anchor>
          </objectPr>
        </oleObject>
      </mc:Choice>
      <mc:Fallback>
        <oleObject progId="AutoSketch.Drawing.9" shapeId="1113" r:id="rId24"/>
      </mc:Fallback>
    </mc:AlternateContent>
    <mc:AlternateContent xmlns:mc="http://schemas.openxmlformats.org/markup-compatibility/2006">
      <mc:Choice Requires="x14">
        <oleObject progId="AutoSketch.Drawing.9" shapeId="1114" r:id="rId26">
          <objectPr defaultSize="0" autoPict="0" r:id="rId27">
            <anchor moveWithCells="1">
              <from>
                <xdr:col>18</xdr:col>
                <xdr:colOff>12700</xdr:colOff>
                <xdr:row>47</xdr:row>
                <xdr:rowOff>114300</xdr:rowOff>
              </from>
              <to>
                <xdr:col>24</xdr:col>
                <xdr:colOff>0</xdr:colOff>
                <xdr:row>52</xdr:row>
                <xdr:rowOff>19050</xdr:rowOff>
              </to>
            </anchor>
          </objectPr>
        </oleObject>
      </mc:Choice>
      <mc:Fallback>
        <oleObject progId="AutoSketch.Drawing.9" shapeId="1114" r:id="rId2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"/>
  <sheetViews>
    <sheetView workbookViewId="0"/>
  </sheetViews>
  <sheetFormatPr baseColWidth="10" defaultRowHeight="12.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"/>
  <sheetViews>
    <sheetView workbookViewId="0"/>
  </sheetViews>
  <sheetFormatPr baseColWidth="10" defaultRowHeight="12.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RB-Dokument" ma:contentTypeID="0x0101006AC3765A0786A4449984FA6528730044009955D99867F9FF4489F2087A1DCC9D14" ma:contentTypeVersion="731" ma:contentTypeDescription="Ein neues Dokument erstellen." ma:contentTypeScope="" ma:versionID="22aa75f7f836e0d6a0530f9f9278bcea">
  <xsd:schema xmlns:xsd="http://www.w3.org/2001/XMLSchema" xmlns:xs="http://www.w3.org/2001/XMLSchema" xmlns:p="http://schemas.microsoft.com/office/2006/metadata/properties" xmlns:ns2="27819eda-e351-45b6-a2d1-d831f05793df" xmlns:ns3="68ae7dd2-07f9-4d22-aba4-16bf36411cb5" targetNamespace="http://schemas.microsoft.com/office/2006/metadata/properties" ma:root="true" ma:fieldsID="646bc038dcbefdffa261cb7ae06d6960" ns2:_="" ns3:_="">
    <xsd:import namespace="27819eda-e351-45b6-a2d1-d831f05793df"/>
    <xsd:import namespace="68ae7dd2-07f9-4d22-aba4-16bf36411cb5"/>
    <xsd:element name="properties">
      <xsd:complexType>
        <xsd:sequence>
          <xsd:element name="documentManagement">
            <xsd:complexType>
              <xsd:all>
                <xsd:element ref="ns2:na74073760a4466d89e9b0086664636b" minOccurs="0"/>
                <xsd:element ref="ns2:TaxCatchAll" minOccurs="0"/>
                <xsd:element ref="ns2:TaxCatchAllLabel" minOccurs="0"/>
                <xsd:element ref="ns2:gecc8a7b92dc4143b40ed966b67d8c43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2:hac83ba79a7843a991293e3ec836598f" minOccurs="0"/>
                <xsd:element ref="ns2:mf77967b98324d2a8d9f1a70513f7b6e" minOccurs="0"/>
                <xsd:element ref="ns2:l3d3e07b7aae4a37a14d75273a4e8ffb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19eda-e351-45b6-a2d1-d831f05793df" elementFormDefault="qualified">
    <xsd:import namespace="http://schemas.microsoft.com/office/2006/documentManagement/types"/>
    <xsd:import namespace="http://schemas.microsoft.com/office/infopath/2007/PartnerControls"/>
    <xsd:element name="na74073760a4466d89e9b0086664636b" ma:index="8" nillable="true" ma:taxonomy="true" ma:internalName="na74073760a4466d89e9b0086664636b" ma:taxonomyFieldName="CRBDocumentConfidentiality" ma:displayName="Vertraulichkeit" ma:default="3;#nicht klassifiziert|e9a63179-acab-4ffe-b80d-50b63910b599" ma:fieldId="{7a740737-60a4-466d-89e9-b0086664636b}" ma:sspId="126264fd-0fbe-4c48-9126-7f35911828a3" ma:termSetId="78959b6b-c626-41e7-9392-edaa97577a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01f82b23-1ade-4720-a83a-d9ff41de23d3}" ma:internalName="TaxCatchAll" ma:showField="CatchAllData" ma:web="27819eda-e351-45b6-a2d1-d831f0579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01f82b23-1ade-4720-a83a-d9ff41de23d3}" ma:internalName="TaxCatchAllLabel" ma:readOnly="true" ma:showField="CatchAllDataLabel" ma:web="27819eda-e351-45b6-a2d1-d831f0579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ecc8a7b92dc4143b40ed966b67d8c43" ma:index="12" nillable="true" ma:taxonomy="true" ma:internalName="gecc8a7b92dc4143b40ed966b67d8c43" ma:taxonomyFieldName="CRBDocumentType" ma:displayName="Dokumenttyp" ma:readOnly="false" ma:default="" ma:fieldId="{0ecc8a7b-92dc-4143-b40e-d966b67d8c43}" ma:sspId="126264fd-0fbe-4c48-9126-7f35911828a3" ma:termSetId="a67ae8b6-9ed5-445f-b98f-9829d185bf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4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15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  <xsd:element name="SharedWithUsers" ma:index="2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hac83ba79a7843a991293e3ec836598f" ma:index="28" nillable="true" ma:taxonomy="true" ma:internalName="hac83ba79a7843a991293e3ec836598f" ma:taxonomyFieldName="CRBProductService" ma:displayName="Produkte/Dienstleistungen" ma:default="" ma:fieldId="{1ac83ba7-9a78-43a9-9129-3e3ec836598f}" ma:taxonomyMulti="true" ma:sspId="126264fd-0fbe-4c48-9126-7f35911828a3" ma:termSetId="72a0912a-f609-466d-8b80-4a8776dc3d4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f77967b98324d2a8d9f1a70513f7b6e" ma:index="30" nillable="true" ma:taxonomy="true" ma:internalName="mf77967b98324d2a8d9f1a70513f7b6e" ma:taxonomyFieldName="CRBDocumentLanguage" ma:displayName="Dokumentsprache" ma:default="5;#Deutsch|c64f71a8-8878-4990-be64-596a8dd67008" ma:fieldId="{6f77967b-9832-4d2a-8d9f-1a70513f7b6e}" ma:sspId="126264fd-0fbe-4c48-9126-7f35911828a3" ma:termSetId="4566e054-1b4e-423f-8c24-921a75bbb7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3d3e07b7aae4a37a14d75273a4e8ffb" ma:index="32" nillable="true" ma:taxonomy="true" ma:internalName="l3d3e07b7aae4a37a14d75273a4e8ffb" ma:taxonomyFieldName="CRBDocumentTags" ma:displayName="Tags" ma:default="" ma:fieldId="{53d3e07b-7aae-4a37-a14d-75273a4e8ffb}" ma:taxonomyMulti="true" ma:sspId="126264fd-0fbe-4c48-9126-7f35911828a3" ma:termSetId="9e177c12-8119-4e30-b99e-4527d34b68a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ae7dd2-07f9-4d22-aba4-16bf36411c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34" nillable="true" ma:displayName="Location" ma:internalName="MediaServiceLocation" ma:readOnly="true">
      <xsd:simpleType>
        <xsd:restriction base="dms:Text"/>
      </xsd:simpleType>
    </xsd:element>
    <xsd:element name="MediaLengthInSeconds" ma:index="3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7" nillable="true" ma:taxonomy="true" ma:internalName="lcf76f155ced4ddcb4097134ff3c332f" ma:taxonomyFieldName="MediaServiceImageTags" ma:displayName="Bildmarkierungen" ma:readOnly="false" ma:fieldId="{5cf76f15-5ced-4ddc-b409-7134ff3c332f}" ma:taxonomyMulti="true" ma:sspId="126264fd-0fbe-4c48-9126-7f3591182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74073760a4466d89e9b0086664636b xmlns="27819eda-e351-45b6-a2d1-d831f05793df">
      <Terms xmlns="http://schemas.microsoft.com/office/infopath/2007/PartnerControls">
        <TermInfo xmlns="http://schemas.microsoft.com/office/infopath/2007/PartnerControls">
          <TermName xmlns="http://schemas.microsoft.com/office/infopath/2007/PartnerControls">nicht klassifiziert</TermName>
          <TermId xmlns="http://schemas.microsoft.com/office/infopath/2007/PartnerControls">e9a63179-acab-4ffe-b80d-50b63910b599</TermId>
        </TermInfo>
      </Terms>
    </na74073760a4466d89e9b0086664636b>
    <hac83ba79a7843a991293e3ec836598f xmlns="27819eda-e351-45b6-a2d1-d831f05793df">
      <Terms xmlns="http://schemas.microsoft.com/office/infopath/2007/PartnerControls"/>
    </hac83ba79a7843a991293e3ec836598f>
    <mf77967b98324d2a8d9f1a70513f7b6e xmlns="27819eda-e351-45b6-a2d1-d831f05793df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Deutsch</TermName>
          <TermId xmlns="http://schemas.microsoft.com/office/infopath/2007/PartnerControls">c64f71a8-8878-4990-be64-596a8dd67008</TermId>
        </TermInfo>
      </Terms>
    </mf77967b98324d2a8d9f1a70513f7b6e>
    <lcf76f155ced4ddcb4097134ff3c332f xmlns="68ae7dd2-07f9-4d22-aba4-16bf36411cb5">
      <Terms xmlns="http://schemas.microsoft.com/office/infopath/2007/PartnerControls"/>
    </lcf76f155ced4ddcb4097134ff3c332f>
    <TaxCatchAll xmlns="27819eda-e351-45b6-a2d1-d831f05793df">
      <Value>4</Value>
      <Value>3</Value>
      <Value>2</Value>
    </TaxCatchAll>
    <l3d3e07b7aae4a37a14d75273a4e8ffb xmlns="27819eda-e351-45b6-a2d1-d831f05793df">
      <Terms xmlns="http://schemas.microsoft.com/office/infopath/2007/PartnerControls"/>
    </l3d3e07b7aae4a37a14d75273a4e8ffb>
    <gecc8a7b92dc4143b40ed966b67d8c43 xmlns="27819eda-e351-45b6-a2d1-d831f05793df">
      <Terms xmlns="http://schemas.microsoft.com/office/infopath/2007/PartnerControls"/>
    </gecc8a7b92dc4143b40ed966b67d8c43>
    <_dlc_DocId xmlns="27819eda-e351-45b6-a2d1-d831f05793df">CRBDOC0080-1146401013-440627</_dlc_DocId>
    <_dlc_DocIdUrl xmlns="27819eda-e351-45b6-a2d1-d831f05793df">
      <Url>https://crbch.sharepoint.com/sites/prj-prd/_layouts/15/DocIdRedir.aspx?ID=CRBDOC0080-1146401013-440627</Url>
      <Description>CRBDOC0080-1146401013-440627</Description>
    </_dlc_DocIdUrl>
  </documentManagement>
</p:properties>
</file>

<file path=customXml/itemProps1.xml><?xml version="1.0" encoding="utf-8"?>
<ds:datastoreItem xmlns:ds="http://schemas.openxmlformats.org/officeDocument/2006/customXml" ds:itemID="{4B1E627F-4250-490E-A8C8-EB24393B2775}"/>
</file>

<file path=customXml/itemProps2.xml><?xml version="1.0" encoding="utf-8"?>
<ds:datastoreItem xmlns:ds="http://schemas.openxmlformats.org/officeDocument/2006/customXml" ds:itemID="{C1CD846D-8F6D-40EE-81D8-9FA32B635A7D}"/>
</file>

<file path=customXml/itemProps3.xml><?xml version="1.0" encoding="utf-8"?>
<ds:datastoreItem xmlns:ds="http://schemas.openxmlformats.org/officeDocument/2006/customXml" ds:itemID="{D6A36E3B-43A6-4BA3-81D9-88B5A9875F8A}"/>
</file>

<file path=customXml/itemProps4.xml><?xml version="1.0" encoding="utf-8"?>
<ds:datastoreItem xmlns:ds="http://schemas.openxmlformats.org/officeDocument/2006/customXml" ds:itemID="{9166C74D-217E-4385-97CB-AEE1EBCA668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Creabeton</dc:creator>
  <cp:lastModifiedBy>Ardaya Claudia</cp:lastModifiedBy>
  <cp:lastPrinted>2018-04-23T14:33:04Z</cp:lastPrinted>
  <dcterms:created xsi:type="dcterms:W3CDTF">2008-09-29T09:08:30Z</dcterms:created>
  <dcterms:modified xsi:type="dcterms:W3CDTF">2023-09-28T14:23:35Z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0x0101006AC3765A0786A4449984FA6528730044009955D99867F9FF4489F2087A1DCC9D14</vt:lpwstr>
  </property>
  <property fmtid="{D5CDD505-2E9C-101B-9397-08002B2CF9AE}" pid="3" name="kffc5fbcca014a279587992f4ed89d7a">
    <vt:lpwstr>Entwurf|4e2781bd-20f0-431b-b6b7-f25c3d75ccc3</vt:lpwstr>
  </property>
  <property fmtid="{D5CDD505-2E9C-101B-9397-08002B2CF9AE}" pid="4" name="_dlc_DocIdItemGuid">
    <vt:lpwstr>a85a4b25-6d05-45ac-8723-ee5f4ecd5257</vt:lpwstr>
  </property>
  <property fmtid="{D5CDD505-2E9C-101B-9397-08002B2CF9AE}" pid="5" name="CRBDocumentLanguage">
    <vt:lpwstr>4;#Deutsch|c64f71a8-8878-4990-be64-596a8dd67008</vt:lpwstr>
  </property>
  <property fmtid="{D5CDD505-2E9C-101B-9397-08002B2CF9AE}" pid="6" name="CRBDocumentConfidentiality">
    <vt:lpwstr>2;#nicht klassifiziert|e9a63179-acab-4ffe-b80d-50b63910b599</vt:lpwstr>
  </property>
  <property fmtid="{D5CDD505-2E9C-101B-9397-08002B2CF9AE}" pid="7" name="CRBDocumentTags">
    <vt:lpwstr/>
  </property>
  <property fmtid="{D5CDD505-2E9C-101B-9397-08002B2CF9AE}" pid="8" name="CRBQuarter">
    <vt:lpwstr/>
  </property>
  <property fmtid="{D5CDD505-2E9C-101B-9397-08002B2CF9AE}" pid="9" name="MediaServiceImageTags">
    <vt:lpwstr/>
  </property>
  <property fmtid="{D5CDD505-2E9C-101B-9397-08002B2CF9AE}" pid="10" name="CRBProductService">
    <vt:lpwstr/>
  </property>
  <property fmtid="{D5CDD505-2E9C-101B-9397-08002B2CF9AE}" pid="11" name="CRBDocumentType">
    <vt:lpwstr/>
  </property>
  <property fmtid="{D5CDD505-2E9C-101B-9397-08002B2CF9AE}" pid="12" name="oba584a1513544f48972e82f0d438173">
    <vt:lpwstr/>
  </property>
  <property fmtid="{D5CDD505-2E9C-101B-9397-08002B2CF9AE}" pid="13" name="CRBRegulationStatusTerm">
    <vt:lpwstr>3;#Entwurf|4e2781bd-20f0-431b-b6b7-f25c3d75ccc3</vt:lpwstr>
  </property>
  <property fmtid="{D5CDD505-2E9C-101B-9397-08002B2CF9AE}" pid="14" name="CRBOfferStatus">
    <vt:lpwstr/>
  </property>
  <property fmtid="{D5CDD505-2E9C-101B-9397-08002B2CF9AE}" pid="15" name="ddb89087ffe6432caf4253177aabd1d0">
    <vt:lpwstr/>
  </property>
</Properties>
</file>